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業務文書\040_財政公表\03_財務資料\03 財政状況資料集（H22決算～）\R2年度決算\25 都より確認修正依頼\"/>
    </mc:Choice>
  </mc:AlternateContent>
  <bookViews>
    <workbookView xWindow="0" yWindow="0" windowWidth="28800" windowHeight="118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<sst xmlns="http://schemas.openxmlformats.org/spreadsheetml/2006/main" count="1124" uniqueCount="582">
  <si>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</si>
  <si>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</si>
  <si>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</si>
  <si>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</si>
  <si>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</si>
  <si>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</si>
  <si>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</si>
  <si>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</si>
  <si>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</si>
  <si>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</si>
  <si>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</si>
  <si>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</si>
  <si>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</si>
  <si>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</si>
  <si>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</si>
  <si>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</si>
  <si>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</si>
  <si>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</si>
  <si>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</si>
  <si>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</si>
  <si>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</si>
  <si>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</si>
  <si>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</si>
  <si>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</si>
  <si>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</si>
  <si>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</si>
  <si>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</si>
  <si>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</si>
  <si>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</si>
  <si>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</si>
  <si>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</si>
  <si>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</si>
  <si>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</si>
  <si>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</si>
  <si>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</si>
  <si>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</si>
  <si>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</si>
  <si>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</si>
  <si>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</si>
  <si>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</si>
  <si>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</si>
  <si>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</si>
  <si>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</si>
  <si>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</si>
  <si>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</si>
  <si>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</si>
  <si>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</si>
  <si>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</si>
  <si>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</si>
  <si>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</si>
  <si>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</si>
  <si>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</si>
  <si>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</si>
  <si>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</si>
  <si>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</si>
  <si>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</si>
  <si>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</si>
  <si>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</si>
  <si>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</si>
  <si>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</si>
  <si>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</si>
  <si>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</si>
  <si>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</si>
  <si>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</si>
  <si>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</si>
  <si>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</si>
  <si>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</si>
  <si>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</si>
  <si>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</si>
  <si>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</si>
  <si>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</si>
  <si>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</si>
  <si>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</si>
  <si>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</si>
  <si>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</si>
  <si>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</si>
  <si>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</si>
  <si>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</si>
  <si>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</si>
  <si>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</si>
  <si>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</si>
  <si>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</si>
  <si>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</si>
  <si>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</si>
  <si>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</si>
  <si>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</si>
  <si>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</si>
  <si>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</si>
  <si>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</si>
  <si>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</si>
  <si>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</si>
  <si>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</si>
  <si>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</si>
  <si>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</si>
  <si>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</si>
  <si>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</si>
  <si>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</si>
  <si>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</si>
  <si>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文京区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</si>
  <si>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</si>
  <si>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</si>
  <si>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</si>
  <si>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</si>
  <si>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</si>
  <si>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</si>
  <si>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</si>
  <si>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</si>
  <si>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</si>
  <si>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</si>
  <si>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</si>
  <si>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</si>
  <si>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</si>
  <si>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</si>
  <si>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</si>
  <si>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</si>
  <si>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</si>
  <si>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</si>
  <si>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</si>
  <si>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</si>
  <si>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</si>
  <si>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</si>
  <si>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</si>
  <si>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</si>
  <si>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</si>
  <si>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</si>
  <si>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</si>
  <si>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</si>
  <si>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</si>
  <si>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</si>
  <si>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</si>
  <si>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</si>
  <si>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</si>
  <si>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</si>
  <si>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</si>
  <si>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</si>
  <si>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</si>
  <si>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</si>
  <si>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</si>
  <si>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</si>
  <si>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</si>
  <si>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</si>
  <si>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</si>
  <si>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</si>
  <si>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</si>
  <si>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</si>
  <si>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</si>
  <si>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</si>
  <si>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</si>
  <si>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</si>
  <si>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</si>
  <si>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</si>
  <si>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</si>
  <si>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</si>
  <si>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</si>
  <si>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</si>
  <si>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</si>
  <si>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</si>
  <si>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</si>
  <si>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</si>
  <si>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</si>
  <si>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</si>
  <si>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</si>
  <si>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</si>
  <si>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</si>
  <si>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</si>
  <si>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</si>
  <si>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</si>
  <si>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</si>
  <si>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</si>
  <si>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</si>
  <si>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</si>
  <si>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</si>
  <si>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</si>
  <si>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</si>
  <si>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</si>
  <si>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</si>
  <si>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</si>
  <si>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</si>
  <si>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</si>
  <si>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</si>
  <si>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</si>
  <si>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</si>
  <si>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</si>
  <si>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</si>
  <si>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</si>
  <si>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</si>
  <si>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</si>
  <si>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</si>
  <si>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</si>
  <si>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</si>
  <si>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</si>
  <si>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</si>
  <si>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</si>
  <si>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</si>
  <si>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</si>
  <si>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</si>
  <si>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</si>
  <si>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</si>
  <si>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</si>
  <si>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</si>
  <si>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</si>
  <si>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</si>
  <si>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</si>
  <si>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</si>
  <si>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</si>
  <si>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</si>
  <si>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</si>
  <si>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</si>
  <si>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</si>
  <si>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</si>
  <si>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東京都文京区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</si>
  <si>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</si>
  <si>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</si>
  <si>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</si>
  <si>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</si>
  <si>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</si>
  <si>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</si>
  <si>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</si>
  <si>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</si>
  <si>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</si>
  <si>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</si>
  <si>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</si>
  <si>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</si>
  <si>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</si>
  <si>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</si>
  <si>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</si>
  <si>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</si>
  <si>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</si>
  <si>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</si>
  <si>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</si>
  <si>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</si>
  <si>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</si>
  <si>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</si>
  <si>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</si>
  <si>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</si>
  <si>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</si>
  <si>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</si>
  <si>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</si>
  <si>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</si>
  <si>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</si>
  <si>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</si>
  <si>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</si>
  <si>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</si>
  <si>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</si>
  <si>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</si>
  <si>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</si>
  <si>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</si>
  <si>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</si>
  <si>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</si>
  <si>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</si>
  <si>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</si>
  <si>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</si>
  <si>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</si>
  <si>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</si>
  <si>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</si>
  <si>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</si>
  <si>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</si>
  <si>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</si>
  <si>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</si>
  <si>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</si>
  <si>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</si>
  <si>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</si>
  <si>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</si>
  <si>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</si>
  <si>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</si>
  <si>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</si>
  <si>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</si>
  <si>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</si>
  <si>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</si>
  <si>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</si>
  <si>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</si>
  <si>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</si>
  <si>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</si>
  <si>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</si>
  <si>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</si>
  <si>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</si>
  <si>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</si>
  <si>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</si>
  <si>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</si>
  <si>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</si>
  <si>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</si>
  <si>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</si>
  <si>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</si>
  <si>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</si>
  <si>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</si>
  <si>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</si>
  <si>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</si>
  <si>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</si>
  <si>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</si>
  <si>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</si>
  <si>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</si>
  <si>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</si>
  <si>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</si>
  <si>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</si>
  <si>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</si>
  <si>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</si>
  <si>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</si>
  <si>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</si>
  <si>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</si>
  <si>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</si>
  <si>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</si>
  <si>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</si>
  <si>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</si>
  <si>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</si>
  <si>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</si>
  <si>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</si>
  <si>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</si>
  <si>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</si>
  <si>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</si>
  <si>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</si>
  <si>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</si>
  <si>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</si>
  <si>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</si>
  <si>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</si>
  <si>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</si>
  <si>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</si>
  <si>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</si>
  <si>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</si>
  <si>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</si>
  <si>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</si>
  <si>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</si>
  <si>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</si>
  <si>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</si>
  <si>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</si>
  <si>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</si>
  <si>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</si>
  <si>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</si>
  <si>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駐車場整備</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</si>
  <si>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</si>
  <si>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</si>
  <si>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</si>
  <si>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</si>
  <si>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</si>
  <si>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</si>
  <si>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</si>
  <si>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</si>
  <si>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</si>
  <si>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</si>
  <si>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</si>
  <si>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</si>
  <si>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</si>
  <si>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</si>
  <si>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</si>
  <si>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</si>
  <si>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</si>
  <si>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</si>
  <si>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</si>
  <si>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</si>
  <si>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</si>
  <si>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</si>
  <si>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</si>
  <si>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</si>
  <si>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</si>
  <si>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</si>
  <si>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</si>
  <si>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</si>
  <si>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</si>
  <si>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</si>
  <si>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</si>
  <si>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</si>
  <si>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</si>
  <si>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</si>
  <si>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</si>
  <si>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</si>
  <si>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東京都文京区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</si>
  <si>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</si>
  <si>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</si>
  <si>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</si>
  <si>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</si>
  <si>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</si>
  <si>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</si>
  <si>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</si>
  <si>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</si>
  <si>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</si>
  <si>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</si>
  <si>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</si>
  <si>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</si>
  <si>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</si>
  <si>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</si>
  <si>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</si>
  <si>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</si>
  <si>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</si>
  <si>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</si>
  <si>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</si>
  <si>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</si>
  <si>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</si>
  <si>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</si>
  <si>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</si>
  <si>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</si>
  <si>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</si>
  <si>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</si>
  <si>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</si>
  <si>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</si>
  <si>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</si>
  <si>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</si>
  <si>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</si>
  <si>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</si>
  <si>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</si>
  <si>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</si>
  <si>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</si>
  <si>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</si>
  <si>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</si>
  <si>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</si>
  <si>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</si>
  <si>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</si>
  <si>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</si>
  <si>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</si>
  <si>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</si>
  <si>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</si>
  <si>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</si>
  <si>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</si>
  <si>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</si>
  <si>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</si>
  <si>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</si>
  <si>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</si>
  <si>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</si>
  <si>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</si>
  <si>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</si>
  <si>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</si>
  <si>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</si>
  <si>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</si>
  <si>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</si>
  <si>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</si>
  <si>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</si>
  <si>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</si>
  <si>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</si>
  <si>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</si>
  <si>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</si>
  <si>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</si>
  <si>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</si>
  <si>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</si>
  <si>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</si>
  <si>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</si>
  <si>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</si>
  <si>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</si>
  <si>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</si>
  <si>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</si>
  <si>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</si>
  <si>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</si>
  <si>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</si>
  <si>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</si>
  <si>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</si>
  <si>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</si>
  <si>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</si>
  <si>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</si>
  <si>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</si>
  <si>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</si>
  <si>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</si>
  <si>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</si>
  <si>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</si>
  <si>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</si>
  <si>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</si>
  <si>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</si>
  <si>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</si>
  <si>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</si>
  <si>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</si>
  <si>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</si>
  <si>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</si>
  <si>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</si>
  <si>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</si>
  <si>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</si>
  <si>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</si>
  <si>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</si>
  <si>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</si>
  <si>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</si>
  <si>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</si>
  <si>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</si>
  <si>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</si>
  <si>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</si>
  <si>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</si>
  <si>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</si>
  <si>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</si>
  <si>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</si>
  <si>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</si>
  <si>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</si>
  <si>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</si>
  <si>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</si>
  <si>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</si>
  <si>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</si>
  <si>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</si>
  <si>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</si>
  <si>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</si>
  <si>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</si>
  <si>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</si>
  <si>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</si>
  <si>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</si>
  <si>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</si>
  <si>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</si>
  <si>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</si>
  <si>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</si>
  <si>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</si>
  <si>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</si>
  <si>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</si>
  <si>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</si>
  <si>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</si>
  <si>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</si>
  <si>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</si>
  <si>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</si>
  <si>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</si>
  <si>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</si>
  <si>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</si>
  <si>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</si>
  <si>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</si>
  <si>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</si>
  <si>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</si>
  <si>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</si>
  <si>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</si>
  <si>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</si>
  <si>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</si>
  <si>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</si>
  <si>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</si>
  <si>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</si>
  <si>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</si>
  <si>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</si>
  <si>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</si>
  <si>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</si>
  <si>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</si>
  <si>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</si>
  <si>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</si>
  <si>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</si>
  <si>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</si>
  <si>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</si>
  <si>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</si>
  <si>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</si>
  <si>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</si>
  <si>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</si>
  <si>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</si>
  <si>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</si>
  <si>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</si>
  <si>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</si>
  <si>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</si>
  <si>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</si>
  <si>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</si>
  <si>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</si>
  <si>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</si>
  <si>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</si>
  <si>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</si>
  <si>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</si>
  <si>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</si>
  <si>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</si>
  <si>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</si>
  <si>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</si>
  <si>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</si>
  <si>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</si>
  <si>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</si>
  <si>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</si>
  <si>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</si>
  <si>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</si>
  <si>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</si>
  <si>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</si>
  <si>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</si>
  <si>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</si>
  <si>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</si>
  <si>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0.35</t>
  </si>
  <si>
    <t>▲ 5.26</t>
  </si>
  <si>
    <t>▲ 2.53</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</si>
  <si>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</si>
  <si>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</si>
  <si>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</si>
  <si>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</si>
  <si>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</si>
  <si>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</si>
  <si>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</si>
  <si>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</si>
  <si>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</si>
  <si>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</si>
  <si>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</si>
  <si>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</si>
  <si>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</si>
  <si>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</si>
  <si>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</si>
  <si>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</si>
  <si>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</si>
  <si>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</si>
  <si>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学校施設建設整備基金</t>
    <rPh sb="0" eb="2">
      <t>ガッコウ</t>
    </rPh>
    <rPh sb="2" eb="4">
      <t>シセツ</t>
    </rPh>
    <rPh sb="4" eb="6">
      <t>ケンセツ</t>
    </rPh>
    <rPh sb="6" eb="8">
      <t>セイビ</t>
    </rPh>
    <rPh sb="8" eb="10">
      <t>キキン</t>
    </rPh>
    <phoneticPr fontId="2"/>
  </si>
  <si>
    <t>区民施設整備基金</t>
    <rPh sb="0" eb="2">
      <t>クミン</t>
    </rPh>
    <rPh sb="2" eb="4">
      <t>シセツ</t>
    </rPh>
    <rPh sb="4" eb="6">
      <t>セイビ</t>
    </rPh>
    <rPh sb="6" eb="8">
      <t>キキン</t>
    </rPh>
    <phoneticPr fontId="2"/>
  </si>
  <si>
    <t>地域福祉基金</t>
    <rPh sb="0" eb="2">
      <t>チイキ</t>
    </rPh>
    <rPh sb="2" eb="4">
      <t>フクシ</t>
    </rPh>
    <rPh sb="4" eb="6">
      <t>キキン</t>
    </rPh>
    <phoneticPr fontId="2"/>
  </si>
  <si>
    <t>子ども宅食プロジェクト基金</t>
    <rPh sb="0" eb="1">
      <t>コ</t>
    </rPh>
    <rPh sb="3" eb="4">
      <t>タク</t>
    </rPh>
    <rPh sb="4" eb="5">
      <t>ショク</t>
    </rPh>
    <rPh sb="11" eb="13">
      <t>キキン</t>
    </rPh>
    <phoneticPr fontId="2"/>
  </si>
  <si>
    <t>国際交流基金</t>
    <rPh sb="0" eb="2">
      <t>コクサイ</t>
    </rPh>
    <rPh sb="2" eb="4">
      <t>コウリュウ</t>
    </rPh>
    <rPh sb="4" eb="6">
      <t>キキン</t>
    </rPh>
    <phoneticPr fontId="2"/>
  </si>
  <si>
    <t>公益財団法人文京アカデミー</t>
    <rPh sb="0" eb="2">
      <t>コウエキ</t>
    </rPh>
    <rPh sb="2" eb="4">
      <t>ザイダン</t>
    </rPh>
    <rPh sb="4" eb="6">
      <t>ホウジン</t>
    </rPh>
    <rPh sb="6" eb="8">
      <t>ブンキョウ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</si>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</sst>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51565</c:v>
                </c:pt>
                <c:pt idx="1">
                  <c:v>46686</c:v>
                </c:pt>
                <c:pt idx="2">
                  <c:v>49796</c:v>
                </c:pt>
                <c:pt idx="3">
                  <c:v>51681</c:v>
                </c:pt>
                <c:pt idx="4">
                  <c:v>50465</c:v>
                </c:pt>
              </c:numCache>
            </c:numRef>
          </c:val>
          <c:smooth val="0"/>
          <c:extLst>
            <c:ext xmlns:c16="http://schemas.microsoft.com/office/drawing/2014/chart" uri="{C3380CC4-5D6E-409C-BE32-E72D297353CC}">
              <c16:uniqueId val="{00000000-38F7-4DFE-BDA8-19704967E4A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45208</c:v>
                </c:pt>
                <c:pt idx="1">
                  <c:v>47415</c:v>
                </c:pt>
                <c:pt idx="2">
                  <c:v>80981</c:v>
                </c:pt>
                <c:pt idx="3">
                  <c:v>105156</c:v>
                </c:pt>
                <c:pt idx="4">
                  <c:v>91876</c:v>
                </c:pt>
              </c:numCache>
            </c:numRef>
          </c:val>
          <c:smooth val="0"/>
          <c:extLst>
            <c:ext xmlns:c16="http://schemas.microsoft.com/office/drawing/2014/chart" uri="{C3380CC4-5D6E-409C-BE32-E72D297353CC}">
              <c16:uniqueId val="{00000001-38F7-4DFE-BDA8-19704967E4A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5.49</c:v>
                </c:pt>
                <c:pt idx="1">
                  <c:v>9.0399999999999991</c:v>
                </c:pt>
                <c:pt idx="2">
                  <c:v>7.98</c:v>
                </c:pt>
                <c:pt idx="3">
                  <c:v>9.1999999999999993</c:v>
                </c:pt>
                <c:pt idx="4">
                  <c:v>13.33</c:v>
                </c:pt>
              </c:numCache>
            </c:numRef>
          </c:val>
          <c:extLst>
            <c:ext xmlns:c16="http://schemas.microsoft.com/office/drawing/2014/chart" uri="{C3380CC4-5D6E-409C-BE32-E72D297353CC}">
              <c16:uniqueId val="{00000000-632D-4926-8FE8-B2E50787D08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49.18</c:v>
                </c:pt>
                <c:pt idx="1">
                  <c:v>46.01</c:v>
                </c:pt>
                <c:pt idx="2">
                  <c:v>38.81</c:v>
                </c:pt>
                <c:pt idx="3">
                  <c:v>32.47</c:v>
                </c:pt>
                <c:pt idx="4">
                  <c:v>30.61</c:v>
                </c:pt>
              </c:numCache>
            </c:numRef>
          </c:val>
          <c:extLst>
            <c:ext xmlns:c16="http://schemas.microsoft.com/office/drawing/2014/chart" uri="{C3380CC4-5D6E-409C-BE32-E72D297353CC}">
              <c16:uniqueId val="{00000001-632D-4926-8FE8-B2E50787D08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0.19</c:v>
                </c:pt>
                <c:pt idx="1">
                  <c:v>-0.35</c:v>
                </c:pt>
                <c:pt idx="2">
                  <c:v>-5.26</c:v>
                </c:pt>
                <c:pt idx="3">
                  <c:v>-2.5299999999999998</c:v>
                </c:pt>
                <c:pt idx="4">
                  <c:v>2.6</c:v>
                </c:pt>
              </c:numCache>
            </c:numRef>
          </c:val>
          <c:smooth val="0"/>
          <c:extLst>
            <c:ext xmlns:c16="http://schemas.microsoft.com/office/drawing/2014/chart" uri="{C3380CC4-5D6E-409C-BE32-E72D297353CC}">
              <c16:uniqueId val="{00000002-632D-4926-8FE8-B2E50787D08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476-4D06-9C96-09CB70E2F85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476-4D06-9C96-09CB70E2F85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476-4D06-9C96-09CB70E2F85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476-4D06-9C96-09CB70E2F85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5476-4D06-9C96-09CB70E2F85F}"/>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5476-4D06-9C96-09CB70E2F85F}"/>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0.13</c:v>
                </c:pt>
                <c:pt idx="2">
                  <c:v>#N/A</c:v>
                </c:pt>
                <c:pt idx="3">
                  <c:v>0.22</c:v>
                </c:pt>
                <c:pt idx="4">
                  <c:v>#N/A</c:v>
                </c:pt>
                <c:pt idx="5">
                  <c:v>0.16</c:v>
                </c:pt>
                <c:pt idx="6">
                  <c:v>#N/A</c:v>
                </c:pt>
                <c:pt idx="7">
                  <c:v>0.14000000000000001</c:v>
                </c:pt>
                <c:pt idx="8">
                  <c:v>#N/A</c:v>
                </c:pt>
                <c:pt idx="9">
                  <c:v>0.21</c:v>
                </c:pt>
              </c:numCache>
            </c:numRef>
          </c:val>
          <c:extLst>
            <c:ext xmlns:c16="http://schemas.microsoft.com/office/drawing/2014/chart" uri="{C3380CC4-5D6E-409C-BE32-E72D297353CC}">
              <c16:uniqueId val="{00000006-5476-4D06-9C96-09CB70E2F85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0.52</c:v>
                </c:pt>
                <c:pt idx="2">
                  <c:v>#N/A</c:v>
                </c:pt>
                <c:pt idx="3">
                  <c:v>0.55000000000000004</c:v>
                </c:pt>
                <c:pt idx="4">
                  <c:v>#N/A</c:v>
                </c:pt>
                <c:pt idx="5">
                  <c:v>0.72</c:v>
                </c:pt>
                <c:pt idx="6">
                  <c:v>#N/A</c:v>
                </c:pt>
                <c:pt idx="7">
                  <c:v>0.36</c:v>
                </c:pt>
                <c:pt idx="8">
                  <c:v>#N/A</c:v>
                </c:pt>
                <c:pt idx="9">
                  <c:v>0.45</c:v>
                </c:pt>
              </c:numCache>
            </c:numRef>
          </c:val>
          <c:extLst>
            <c:ext xmlns:c16="http://schemas.microsoft.com/office/drawing/2014/chart" uri="{C3380CC4-5D6E-409C-BE32-E72D297353CC}">
              <c16:uniqueId val="{00000007-5476-4D06-9C96-09CB70E2F85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2.42</c:v>
                </c:pt>
                <c:pt idx="2">
                  <c:v>#N/A</c:v>
                </c:pt>
                <c:pt idx="3">
                  <c:v>2.31</c:v>
                </c:pt>
                <c:pt idx="4">
                  <c:v>#N/A</c:v>
                </c:pt>
                <c:pt idx="5">
                  <c:v>0.53</c:v>
                </c:pt>
                <c:pt idx="6">
                  <c:v>#N/A</c:v>
                </c:pt>
                <c:pt idx="7">
                  <c:v>0.77</c:v>
                </c:pt>
                <c:pt idx="8">
                  <c:v>#N/A</c:v>
                </c:pt>
                <c:pt idx="9">
                  <c:v>1.31</c:v>
                </c:pt>
              </c:numCache>
            </c:numRef>
          </c:val>
          <c:extLst>
            <c:ext xmlns:c16="http://schemas.microsoft.com/office/drawing/2014/chart" uri="{C3380CC4-5D6E-409C-BE32-E72D297353CC}">
              <c16:uniqueId val="{00000008-5476-4D06-9C96-09CB70E2F85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5.48</c:v>
                </c:pt>
                <c:pt idx="2">
                  <c:v>#N/A</c:v>
                </c:pt>
                <c:pt idx="3">
                  <c:v>9.0299999999999994</c:v>
                </c:pt>
                <c:pt idx="4">
                  <c:v>#N/A</c:v>
                </c:pt>
                <c:pt idx="5">
                  <c:v>7.97</c:v>
                </c:pt>
                <c:pt idx="6">
                  <c:v>#N/A</c:v>
                </c:pt>
                <c:pt idx="7">
                  <c:v>9.1999999999999993</c:v>
                </c:pt>
                <c:pt idx="8">
                  <c:v>#N/A</c:v>
                </c:pt>
                <c:pt idx="9">
                  <c:v>13.33</c:v>
                </c:pt>
              </c:numCache>
            </c:numRef>
          </c:val>
          <c:extLst>
            <c:ext xmlns:c16="http://schemas.microsoft.com/office/drawing/2014/chart" uri="{C3380CC4-5D6E-409C-BE32-E72D297353CC}">
              <c16:uniqueId val="{00000009-5476-4D06-9C96-09CB70E2F85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3782</c:v>
                </c:pt>
                <c:pt idx="5">
                  <c:v>3691</c:v>
                </c:pt>
                <c:pt idx="8">
                  <c:v>3526</c:v>
                </c:pt>
                <c:pt idx="11">
                  <c:v>3401</c:v>
                </c:pt>
                <c:pt idx="14">
                  <c:v>3332</c:v>
                </c:pt>
              </c:numCache>
            </c:numRef>
          </c:val>
          <c:extLst>
            <c:ext xmlns:c16="http://schemas.microsoft.com/office/drawing/2014/chart" uri="{C3380CC4-5D6E-409C-BE32-E72D297353CC}">
              <c16:uniqueId val="{00000000-C72B-481C-B20A-079572E4689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2B-481C-B20A-079572E4689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46</c:v>
                </c:pt>
                <c:pt idx="3">
                  <c:v>39</c:v>
                </c:pt>
                <c:pt idx="6">
                  <c:v>49</c:v>
                </c:pt>
                <c:pt idx="9">
                  <c:v>49</c:v>
                </c:pt>
                <c:pt idx="12">
                  <c:v>40</c:v>
                </c:pt>
              </c:numCache>
            </c:numRef>
          </c:val>
          <c:extLst>
            <c:ext xmlns:c16="http://schemas.microsoft.com/office/drawing/2014/chart" uri="{C3380CC4-5D6E-409C-BE32-E72D297353CC}">
              <c16:uniqueId val="{00000002-C72B-481C-B20A-079572E4689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66</c:v>
                </c:pt>
                <c:pt idx="6">
                  <c:v>73</c:v>
                </c:pt>
                <c:pt idx="9">
                  <c:v>75</c:v>
                </c:pt>
                <c:pt idx="12">
                  <c:v>83</c:v>
                </c:pt>
              </c:numCache>
            </c:numRef>
          </c:val>
          <c:extLst>
            <c:ext xmlns:c16="http://schemas.microsoft.com/office/drawing/2014/chart" uri="{C3380CC4-5D6E-409C-BE32-E72D297353CC}">
              <c16:uniqueId val="{00000003-C72B-481C-B20A-079572E4689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72B-481C-B20A-079572E4689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52</c:v>
                </c:pt>
                <c:pt idx="3">
                  <c:v>46</c:v>
                </c:pt>
                <c:pt idx="6">
                  <c:v>31</c:v>
                </c:pt>
                <c:pt idx="9">
                  <c:v>62</c:v>
                </c:pt>
                <c:pt idx="12">
                  <c:v>62</c:v>
                </c:pt>
              </c:numCache>
            </c:numRef>
          </c:val>
          <c:extLst>
            <c:ext xmlns:c16="http://schemas.microsoft.com/office/drawing/2014/chart" uri="{C3380CC4-5D6E-409C-BE32-E72D297353CC}">
              <c16:uniqueId val="{00000005-C72B-481C-B20A-079572E4689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2B-481C-B20A-079572E4689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1271</c:v>
                </c:pt>
                <c:pt idx="3">
                  <c:v>1298</c:v>
                </c:pt>
                <c:pt idx="6">
                  <c:v>926</c:v>
                </c:pt>
                <c:pt idx="9">
                  <c:v>593</c:v>
                </c:pt>
                <c:pt idx="12">
                  <c:v>527</c:v>
                </c:pt>
              </c:numCache>
            </c:numRef>
          </c:val>
          <c:extLst>
            <c:ext xmlns:c16="http://schemas.microsoft.com/office/drawing/2014/chart" uri="{C3380CC4-5D6E-409C-BE32-E72D297353CC}">
              <c16:uniqueId val="{00000007-C72B-481C-B20A-079572E4689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-2338</c:v>
                </c:pt>
                <c:pt idx="2">
                  <c:v>#N/A</c:v>
                </c:pt>
                <c:pt idx="3">
                  <c:v>#N/A</c:v>
                </c:pt>
                <c:pt idx="4">
                  <c:v>-2242</c:v>
                </c:pt>
                <c:pt idx="5">
                  <c:v>#N/A</c:v>
                </c:pt>
                <c:pt idx="6">
                  <c:v>#N/A</c:v>
                </c:pt>
                <c:pt idx="7">
                  <c:v>-2447</c:v>
                </c:pt>
                <c:pt idx="8">
                  <c:v>#N/A</c:v>
                </c:pt>
                <c:pt idx="9">
                  <c:v>#N/A</c:v>
                </c:pt>
                <c:pt idx="10">
                  <c:v>-2622</c:v>
                </c:pt>
                <c:pt idx="11">
                  <c:v>#N/A</c:v>
                </c:pt>
                <c:pt idx="12">
                  <c:v>#N/A</c:v>
                </c:pt>
                <c:pt idx="13">
                  <c:v>-2620</c:v>
                </c:pt>
                <c:pt idx="14">
                  <c:v>#N/A</c:v>
                </c:pt>
              </c:numCache>
            </c:numRef>
          </c:val>
          <c:smooth val="0"/>
          <c:extLst>
            <c:ext xmlns:c16="http://schemas.microsoft.com/office/drawing/2014/chart" uri="{C3380CC4-5D6E-409C-BE32-E72D297353CC}">
              <c16:uniqueId val="{00000008-C72B-481C-B20A-079572E4689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37288</c:v>
                </c:pt>
                <c:pt idx="5">
                  <c:v>33981</c:v>
                </c:pt>
                <c:pt idx="8">
                  <c:v>30890</c:v>
                </c:pt>
                <c:pt idx="11">
                  <c:v>27840</c:v>
                </c:pt>
                <c:pt idx="14">
                  <c:v>25166</c:v>
                </c:pt>
              </c:numCache>
            </c:numRef>
          </c:val>
          <c:extLst>
            <c:ext xmlns:c16="http://schemas.microsoft.com/office/drawing/2014/chart" uri="{C3380CC4-5D6E-409C-BE32-E72D297353CC}">
              <c16:uniqueId val="{00000000-76B2-43D0-A039-A9536C2374D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76B2-43D0-A039-A9536C2374D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67286</c:v>
                </c:pt>
                <c:pt idx="5">
                  <c:v>67904</c:v>
                </c:pt>
                <c:pt idx="8">
                  <c:v>67197</c:v>
                </c:pt>
                <c:pt idx="11">
                  <c:v>63581</c:v>
                </c:pt>
                <c:pt idx="14">
                  <c:v>56738</c:v>
                </c:pt>
              </c:numCache>
            </c:numRef>
          </c:val>
          <c:extLst>
            <c:ext xmlns:c16="http://schemas.microsoft.com/office/drawing/2014/chart" uri="{C3380CC4-5D6E-409C-BE32-E72D297353CC}">
              <c16:uniqueId val="{00000002-76B2-43D0-A039-A9536C2374D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B2-43D0-A039-A9536C2374D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B2-43D0-A039-A9536C2374D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B2-43D0-A039-A9536C2374D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11041</c:v>
                </c:pt>
                <c:pt idx="3">
                  <c:v>9504</c:v>
                </c:pt>
                <c:pt idx="6">
                  <c:v>10505</c:v>
                </c:pt>
                <c:pt idx="9">
                  <c:v>10254</c:v>
                </c:pt>
                <c:pt idx="12">
                  <c:v>9735</c:v>
                </c:pt>
              </c:numCache>
            </c:numRef>
          </c:val>
          <c:extLst>
            <c:ext xmlns:c16="http://schemas.microsoft.com/office/drawing/2014/chart" uri="{C3380CC4-5D6E-409C-BE32-E72D297353CC}">
              <c16:uniqueId val="{00000006-76B2-43D0-A039-A9536C2374D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765</c:v>
                </c:pt>
                <c:pt idx="3">
                  <c:v>901</c:v>
                </c:pt>
                <c:pt idx="6">
                  <c:v>912</c:v>
                </c:pt>
                <c:pt idx="9">
                  <c:v>925</c:v>
                </c:pt>
                <c:pt idx="12">
                  <c:v>1065</c:v>
                </c:pt>
              </c:numCache>
            </c:numRef>
          </c:val>
          <c:extLst>
            <c:ext xmlns:c16="http://schemas.microsoft.com/office/drawing/2014/chart" uri="{C3380CC4-5D6E-409C-BE32-E72D297353CC}">
              <c16:uniqueId val="{00000007-76B2-43D0-A039-A9536C2374D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76B2-43D0-A039-A9536C2374D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197</c:v>
                </c:pt>
                <c:pt idx="3">
                  <c:v>626</c:v>
                </c:pt>
                <c:pt idx="6">
                  <c:v>575</c:v>
                </c:pt>
                <c:pt idx="9">
                  <c:v>593</c:v>
                </c:pt>
                <c:pt idx="12">
                  <c:v>551</c:v>
                </c:pt>
              </c:numCache>
            </c:numRef>
          </c:val>
          <c:extLst>
            <c:ext xmlns:c16="http://schemas.microsoft.com/office/drawing/2014/chart" uri="{C3380CC4-5D6E-409C-BE32-E72D297353CC}">
              <c16:uniqueId val="{00000009-76B2-43D0-A039-A9536C2374D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6696</c:v>
                </c:pt>
                <c:pt idx="3">
                  <c:v>5145</c:v>
                </c:pt>
                <c:pt idx="6">
                  <c:v>5306</c:v>
                </c:pt>
                <c:pt idx="9">
                  <c:v>4818</c:v>
                </c:pt>
                <c:pt idx="12">
                  <c:v>4869</c:v>
                </c:pt>
              </c:numCache>
            </c:numRef>
          </c:val>
          <c:extLst>
            <c:ext xmlns:c16="http://schemas.microsoft.com/office/drawing/2014/chart" uri="{C3380CC4-5D6E-409C-BE32-E72D297353CC}">
              <c16:uniqueId val="{0000000A-76B2-43D0-A039-A9536C2374D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6B2-43D0-A039-A9536C2374D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22276</c:v>
                </c:pt>
                <c:pt idx="1">
                  <c:v>19728</c:v>
                </c:pt>
                <c:pt idx="2">
                  <c:v>18742</c:v>
                </c:pt>
              </c:numCache>
            </c:numRef>
          </c:val>
          <c:extLst>
            <c:ext xmlns:c16="http://schemas.microsoft.com/office/drawing/2014/chart" uri="{C3380CC4-5D6E-409C-BE32-E72D297353CC}">
              <c16:uniqueId val="{00000000-A6BD-4C83-8F65-32AEF46C591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55</c:v>
                </c:pt>
                <c:pt idx="1">
                  <c:v>55</c:v>
                </c:pt>
                <c:pt idx="2">
                  <c:v>56</c:v>
                </c:pt>
              </c:numCache>
            </c:numRef>
          </c:val>
          <c:extLst>
            <c:ext xmlns:c16="http://schemas.microsoft.com/office/drawing/2014/chart" uri="{C3380CC4-5D6E-409C-BE32-E72D297353CC}">
              <c16:uniqueId val="{00000001-A6BD-4C83-8F65-32AEF46C591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43275</c:v>
                </c:pt>
                <c:pt idx="1">
                  <c:v>41716</c:v>
                </c:pt>
                <c:pt idx="2">
                  <c:v>35428</c:v>
                </c:pt>
              </c:numCache>
            </c:numRef>
          </c:val>
          <c:extLst>
            <c:ext xmlns:c16="http://schemas.microsoft.com/office/drawing/2014/chart" uri="{C3380CC4-5D6E-409C-BE32-E72D297353CC}">
              <c16:uniqueId val="{00000002-A6BD-4C83-8F65-32AEF46C591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か年間平均値で、資金繰りの危険度を示すものです。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年度の元利償還金等は、前年度より</a:t>
          </a:r>
          <a:r>
            <a:rPr kumimoji="1" lang="en-US" altLang="ja-JP" sz="1100">
              <a:solidFill>
                <a:schemeClr val="dk1"/>
              </a:solidFill>
              <a:effectLst/>
              <a:latin typeface="+mn-lt"/>
              <a:ea typeface="+mn-ea"/>
              <a:cs typeface="+mn-cs"/>
            </a:rPr>
            <a:t>6,500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％）減少しました。また、総務大臣が定める算入公債費等は、前年度より</a:t>
          </a:r>
          <a:r>
            <a:rPr kumimoji="1" lang="en-US" altLang="ja-JP" sz="1100">
              <a:solidFill>
                <a:schemeClr val="dk1"/>
              </a:solidFill>
              <a:effectLst/>
              <a:latin typeface="+mn-lt"/>
              <a:ea typeface="+mn-ea"/>
              <a:cs typeface="+mn-cs"/>
            </a:rPr>
            <a:t>6,900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％）減少しましたが、</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年度から引き続き、</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年連続で分子は負数となりました。</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減債基金積立相当額の積立ルールが</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年償還で毎年度の積立額を発行額の</a:t>
          </a:r>
          <a:r>
            <a:rPr kumimoji="1" lang="en-US" altLang="ja-JP" sz="800">
              <a:solidFill>
                <a:schemeClr val="dk1"/>
              </a:solidFill>
              <a:effectLst/>
              <a:latin typeface="+mn-lt"/>
              <a:ea typeface="+mn-ea"/>
              <a:cs typeface="+mn-cs"/>
            </a:rPr>
            <a:t>30</a:t>
          </a:r>
          <a:r>
            <a:rPr kumimoji="1" lang="ja-JP" altLang="ja-JP" sz="800">
              <a:solidFill>
                <a:schemeClr val="dk1"/>
              </a:solidFill>
              <a:effectLst/>
              <a:latin typeface="+mn-lt"/>
              <a:ea typeface="+mn-ea"/>
              <a:cs typeface="+mn-cs"/>
            </a:rPr>
            <a:t>分の</a:t>
          </a:r>
          <a:r>
            <a:rPr kumimoji="1" lang="en-US" altLang="ja-JP" sz="800">
              <a:solidFill>
                <a:schemeClr val="dk1"/>
              </a:solidFill>
              <a:effectLst/>
              <a:latin typeface="+mn-lt"/>
              <a:ea typeface="+mn-ea"/>
              <a:cs typeface="+mn-cs"/>
            </a:rPr>
            <a:t>1</a:t>
          </a:r>
          <a:r>
            <a:rPr kumimoji="1" lang="ja-JP" altLang="ja-JP" sz="800">
              <a:solidFill>
                <a:schemeClr val="dk1"/>
              </a:solidFill>
              <a:effectLst/>
              <a:latin typeface="+mn-lt"/>
              <a:ea typeface="+mn-ea"/>
              <a:cs typeface="+mn-cs"/>
            </a:rPr>
            <a:t>として設定しているのに対して、本区においては満期一括償還での借入れは</a:t>
          </a:r>
          <a:r>
            <a:rPr kumimoji="1" lang="en-US" altLang="ja-JP" sz="800">
              <a:solidFill>
                <a:schemeClr val="dk1"/>
              </a:solidFill>
              <a:effectLst/>
              <a:latin typeface="+mn-lt"/>
              <a:ea typeface="+mn-ea"/>
              <a:cs typeface="+mn-cs"/>
            </a:rPr>
            <a:t>5</a:t>
          </a:r>
          <a:r>
            <a:rPr kumimoji="1" lang="ja-JP" altLang="ja-JP" sz="800">
              <a:solidFill>
                <a:schemeClr val="dk1"/>
              </a:solidFill>
              <a:effectLst/>
              <a:latin typeface="+mn-lt"/>
              <a:ea typeface="+mn-ea"/>
              <a:cs typeface="+mn-cs"/>
            </a:rPr>
            <a:t>年または</a:t>
          </a:r>
          <a:r>
            <a:rPr kumimoji="1" lang="en-US" altLang="ja-JP" sz="800">
              <a:solidFill>
                <a:schemeClr val="dk1"/>
              </a:solidFill>
              <a:effectLst/>
              <a:latin typeface="+mn-lt"/>
              <a:ea typeface="+mn-ea"/>
              <a:cs typeface="+mn-cs"/>
            </a:rPr>
            <a:t>10</a:t>
          </a:r>
          <a:r>
            <a:rPr kumimoji="1" lang="ja-JP" altLang="ja-JP" sz="800">
              <a:solidFill>
                <a:schemeClr val="dk1"/>
              </a:solidFill>
              <a:effectLst/>
              <a:latin typeface="+mn-lt"/>
              <a:ea typeface="+mn-ea"/>
              <a:cs typeface="+mn-cs"/>
            </a:rPr>
            <a:t>年での償還を見込んで積み立てているため、減債基金残高と減債基金積立相当額に乖離が生じている。</a:t>
          </a:r>
          <a:endParaRPr lang="ja-JP" altLang="ja-JP" sz="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年度の充当可能財源等は、前年度より</a:t>
          </a:r>
          <a:r>
            <a:rPr kumimoji="1" lang="en-US" altLang="ja-JP" sz="1100">
              <a:solidFill>
                <a:schemeClr val="dk1"/>
              </a:solidFill>
              <a:effectLst/>
              <a:latin typeface="+mn-lt"/>
              <a:ea typeface="+mn-ea"/>
              <a:cs typeface="+mn-cs"/>
            </a:rPr>
            <a:t>10.4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万円）減少しましたが、将来負担額も</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7,000</a:t>
          </a:r>
          <a:r>
            <a:rPr kumimoji="1" lang="ja-JP" altLang="ja-JP" sz="1100">
              <a:solidFill>
                <a:schemeClr val="dk1"/>
              </a:solidFill>
              <a:effectLst/>
              <a:latin typeface="+mn-lt"/>
              <a:ea typeface="+mn-ea"/>
              <a:cs typeface="+mn-cs"/>
            </a:rPr>
            <a:t>万円）減少</a:t>
          </a:r>
          <a:r>
            <a:rPr kumimoji="1" lang="ja-JP" altLang="en-US" sz="1100">
              <a:solidFill>
                <a:schemeClr val="dk1"/>
              </a:solidFill>
              <a:effectLst/>
              <a:latin typeface="+mn-lt"/>
              <a:ea typeface="+mn-ea"/>
              <a:cs typeface="+mn-cs"/>
            </a:rPr>
            <a:t>しており</a:t>
          </a:r>
          <a:r>
            <a:rPr kumimoji="1" lang="ja-JP" altLang="ja-JP" sz="1100">
              <a:solidFill>
                <a:schemeClr val="dk1"/>
              </a:solidFill>
              <a:effectLst/>
              <a:latin typeface="+mn-lt"/>
              <a:ea typeface="+mn-ea"/>
              <a:cs typeface="+mn-cs"/>
            </a:rPr>
            <a:t>、分子は引き続き負数で推移しています。</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東京都文京区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・当初予算編成における歳入不足を補てんするため「財政調整基金」を</a:t>
          </a:r>
          <a:r>
            <a:rPr kumimoji="1" lang="en-US" altLang="ja-JP" sz="1200">
              <a:solidFill>
                <a:schemeClr val="dk1"/>
              </a:solidFill>
              <a:effectLst/>
              <a:latin typeface="+mn-lt"/>
              <a:ea typeface="+mn-ea"/>
              <a:cs typeface="+mn-cs"/>
            </a:rPr>
            <a:t>38</a:t>
          </a:r>
          <a:r>
            <a:rPr kumimoji="1" lang="ja-JP" altLang="ja-JP" sz="1200">
              <a:solidFill>
                <a:schemeClr val="dk1"/>
              </a:solidFill>
              <a:effectLst/>
              <a:latin typeface="+mn-lt"/>
              <a:ea typeface="+mn-ea"/>
              <a:cs typeface="+mn-cs"/>
            </a:rPr>
            <a:t>億円取り崩すとともに、各種施設整備費に充当</a:t>
          </a:r>
          <a:endParaRPr lang="ja-JP" altLang="ja-JP" sz="1200">
            <a:effectLst/>
          </a:endParaRPr>
        </a:p>
        <a:p>
          <a:r>
            <a:rPr kumimoji="1" lang="ja-JP" altLang="ja-JP" sz="1200">
              <a:solidFill>
                <a:schemeClr val="dk1"/>
              </a:solidFill>
              <a:effectLst/>
              <a:latin typeface="+mn-lt"/>
              <a:ea typeface="+mn-ea"/>
              <a:cs typeface="+mn-cs"/>
            </a:rPr>
            <a:t>　　するため「学校施設建設整備基金」「区民施設整備基金」を</a:t>
          </a:r>
          <a:r>
            <a:rPr kumimoji="1" lang="en-US" altLang="ja-JP" sz="1200">
              <a:solidFill>
                <a:schemeClr val="dk1"/>
              </a:solidFill>
              <a:effectLst/>
              <a:latin typeface="+mn-lt"/>
              <a:ea typeface="+mn-ea"/>
              <a:cs typeface="+mn-cs"/>
            </a:rPr>
            <a:t>72</a:t>
          </a:r>
          <a:r>
            <a:rPr kumimoji="1" lang="ja-JP" altLang="ja-JP" sz="1200">
              <a:solidFill>
                <a:schemeClr val="dk1"/>
              </a:solidFill>
              <a:effectLst/>
              <a:latin typeface="+mn-lt"/>
              <a:ea typeface="+mn-ea"/>
              <a:cs typeface="+mn-cs"/>
            </a:rPr>
            <a:t>億円取り崩した一方で、今後引き続く学校改築等に</a:t>
          </a:r>
          <a:endParaRPr lang="ja-JP" altLang="ja-JP" sz="1200">
            <a:effectLst/>
          </a:endParaRPr>
        </a:p>
        <a:p>
          <a:r>
            <a:rPr kumimoji="1" lang="ja-JP" altLang="ja-JP" sz="1200">
              <a:solidFill>
                <a:schemeClr val="dk1"/>
              </a:solidFill>
              <a:effectLst/>
              <a:latin typeface="+mn-lt"/>
              <a:ea typeface="+mn-ea"/>
              <a:cs typeface="+mn-cs"/>
            </a:rPr>
            <a:t>　　備えて「学校施設建設整備基金」に</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億円を積み立てるとともに、「財政調整基金」への積立を行ったこと等により、</a:t>
          </a:r>
          <a:endParaRPr lang="ja-JP" altLang="ja-JP" sz="1200">
            <a:effectLst/>
          </a:endParaRPr>
        </a:p>
        <a:p>
          <a:r>
            <a:rPr kumimoji="1" lang="ja-JP" altLang="ja-JP" sz="1200">
              <a:solidFill>
                <a:schemeClr val="dk1"/>
              </a:solidFill>
              <a:effectLst/>
              <a:latin typeface="+mn-lt"/>
              <a:ea typeface="+mn-ea"/>
              <a:cs typeface="+mn-cs"/>
            </a:rPr>
            <a:t>　　基金全体として、</a:t>
          </a:r>
          <a:r>
            <a:rPr kumimoji="1" lang="en-US" altLang="ja-JP" sz="1200">
              <a:solidFill>
                <a:schemeClr val="dk1"/>
              </a:solidFill>
              <a:effectLst/>
              <a:latin typeface="+mn-lt"/>
              <a:ea typeface="+mn-ea"/>
              <a:cs typeface="+mn-cs"/>
            </a:rPr>
            <a:t>72</a:t>
          </a:r>
          <a:r>
            <a:rPr kumimoji="1" lang="ja-JP" altLang="ja-JP" sz="1200">
              <a:solidFill>
                <a:schemeClr val="dk1"/>
              </a:solidFill>
              <a:effectLst/>
              <a:latin typeface="+mn-lt"/>
              <a:ea typeface="+mn-ea"/>
              <a:cs typeface="+mn-cs"/>
            </a:rPr>
            <a:t>億円の減となりました。</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・適切な予算編成と執行により生じた財源を基金に積み立てます。</a:t>
          </a:r>
          <a:endParaRPr lang="ja-JP" altLang="ja-JP" sz="1200">
            <a:effectLst/>
          </a:endParaRPr>
        </a:p>
        <a:p>
          <a:r>
            <a:rPr kumimoji="1" lang="ja-JP" altLang="ja-JP" sz="1200">
              <a:solidFill>
                <a:schemeClr val="dk1"/>
              </a:solidFill>
              <a:effectLst/>
              <a:latin typeface="+mn-lt"/>
              <a:ea typeface="+mn-ea"/>
              <a:cs typeface="+mn-cs"/>
            </a:rPr>
            <a:t>　　施設整備関係の基金については、公共施設の老朽化に伴う改築・改修に有効に活用していきます。</a:t>
          </a:r>
          <a:endParaRPr lang="ja-JP" altLang="ja-JP" sz="1200">
            <a:effectLst/>
          </a:endParaRPr>
        </a:p>
        <a:p>
          <a:r>
            <a:rPr kumimoji="1" lang="ja-JP" altLang="ja-JP" sz="1200">
              <a:solidFill>
                <a:schemeClr val="dk1"/>
              </a:solidFill>
              <a:effectLst/>
              <a:latin typeface="+mn-lt"/>
              <a:ea typeface="+mn-ea"/>
              <a:cs typeface="+mn-cs"/>
            </a:rPr>
            <a:t>　　財政調整基金については、中長期的な財政状況を見据え、単年度の収支不足額を削減し、繰入額の抑制に努めます。</a:t>
          </a:r>
          <a:endParaRPr lang="ja-JP" altLang="ja-JP" sz="1200">
            <a:effectLst/>
          </a:endParaRPr>
        </a:p>
        <a:p>
          <a:r>
            <a:rPr kumimoji="1" lang="ja-JP" altLang="ja-JP" sz="1200">
              <a:solidFill>
                <a:schemeClr val="dk1"/>
              </a:solidFill>
              <a:effectLst/>
              <a:latin typeface="+mn-lt"/>
              <a:ea typeface="+mn-ea"/>
              <a:cs typeface="+mn-cs"/>
            </a:rPr>
            <a:t>　・各予算編成の段階などの機会を捉えて、基金の積立・取崩の状況を区民の方にさらにわかりやすく公表します。</a:t>
          </a:r>
          <a:endParaRPr lang="ja-JP" altLang="ja-JP" sz="12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200">
            <a:effectLst/>
          </a:endParaRPr>
        </a:p>
        <a:p>
          <a:r>
            <a:rPr kumimoji="1" lang="ja-JP" altLang="ja-JP" sz="1200">
              <a:solidFill>
                <a:schemeClr val="dk1"/>
              </a:solidFill>
              <a:effectLst/>
              <a:latin typeface="+mn-lt"/>
              <a:ea typeface="+mn-ea"/>
              <a:cs typeface="+mn-cs"/>
            </a:rPr>
            <a:t>　「学校施設建設整備基金」：学校の施設建設及び整備</a:t>
          </a:r>
          <a:endParaRPr lang="ja-JP" altLang="ja-JP" sz="1200">
            <a:effectLst/>
          </a:endParaRPr>
        </a:p>
        <a:p>
          <a:r>
            <a:rPr kumimoji="1" lang="ja-JP" altLang="ja-JP" sz="1200">
              <a:solidFill>
                <a:schemeClr val="dk1"/>
              </a:solidFill>
              <a:effectLst/>
              <a:latin typeface="+mn-lt"/>
              <a:ea typeface="+mn-ea"/>
              <a:cs typeface="+mn-cs"/>
            </a:rPr>
            <a:t>　「区民施設整備基金」： 区民施設等（学校施設を除く。）の建設及び整備 </a:t>
          </a:r>
          <a:endParaRPr lang="ja-JP" altLang="ja-JP" sz="1200">
            <a:effectLst/>
          </a:endParaRPr>
        </a:p>
        <a:p>
          <a:r>
            <a:rPr kumimoji="1" lang="ja-JP" altLang="ja-JP" sz="1200">
              <a:solidFill>
                <a:schemeClr val="dk1"/>
              </a:solidFill>
              <a:effectLst/>
              <a:latin typeface="+mn-lt"/>
              <a:ea typeface="+mn-ea"/>
              <a:cs typeface="+mn-cs"/>
            </a:rPr>
            <a:t>　「子ども宅食プロジェクト基金」：子ども宅食プロジェクト事業の運営</a:t>
          </a:r>
          <a:endParaRPr lang="ja-JP" altLang="ja-JP" sz="1200">
            <a:effectLst/>
          </a:endParaRPr>
        </a:p>
        <a:p>
          <a:r>
            <a:rPr kumimoji="1" lang="ja-JP" altLang="ja-JP" sz="1200">
              <a:solidFill>
                <a:schemeClr val="dk1"/>
              </a:solidFill>
              <a:effectLst/>
              <a:latin typeface="+mn-lt"/>
              <a:ea typeface="+mn-ea"/>
              <a:cs typeface="+mn-cs"/>
            </a:rPr>
            <a:t>（増減理由）</a:t>
          </a:r>
          <a:endParaRPr lang="ja-JP" altLang="ja-JP" sz="1200">
            <a:effectLst/>
          </a:endParaRPr>
        </a:p>
        <a:p>
          <a:r>
            <a:rPr kumimoji="1" lang="ja-JP" altLang="ja-JP" sz="1200">
              <a:solidFill>
                <a:schemeClr val="dk1"/>
              </a:solidFill>
              <a:effectLst/>
              <a:latin typeface="+mn-lt"/>
              <a:ea typeface="+mn-ea"/>
              <a:cs typeface="+mn-cs"/>
            </a:rPr>
            <a:t>　「学校施設建設整備基金」：誠之小学校の改築</a:t>
          </a:r>
          <a:r>
            <a:rPr kumimoji="1" lang="ja-JP" altLang="en-US" sz="1200">
              <a:solidFill>
                <a:schemeClr val="dk1"/>
              </a:solidFill>
              <a:effectLst/>
              <a:latin typeface="+mn-lt"/>
              <a:ea typeface="+mn-ea"/>
              <a:cs typeface="+mn-cs"/>
            </a:rPr>
            <a:t>、</a:t>
          </a:r>
          <a:r>
            <a:rPr lang="ja-JP" altLang="ja-JP" sz="1100">
              <a:solidFill>
                <a:schemeClr val="dk1"/>
              </a:solidFill>
              <a:effectLst/>
              <a:latin typeface="+mn-lt"/>
              <a:ea typeface="+mn-ea"/>
              <a:cs typeface="+mn-cs"/>
            </a:rPr>
            <a:t>八ケ岳高原学園浴室棟等改修</a:t>
          </a:r>
          <a:r>
            <a:rPr kumimoji="1" lang="ja-JP" altLang="ja-JP" sz="1200">
              <a:solidFill>
                <a:schemeClr val="dk1"/>
              </a:solidFill>
              <a:effectLst/>
              <a:latin typeface="+mn-lt"/>
              <a:ea typeface="+mn-ea"/>
              <a:cs typeface="+mn-cs"/>
            </a:rPr>
            <a:t>等、学校施設の整備に活用するため、</a:t>
          </a:r>
          <a:br>
            <a:rPr kumimoji="1" lang="ja-JP"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47</a:t>
          </a:r>
          <a:r>
            <a:rPr kumimoji="1" lang="ja-JP" altLang="ja-JP" sz="1200">
              <a:solidFill>
                <a:schemeClr val="dk1"/>
              </a:solidFill>
              <a:effectLst/>
              <a:latin typeface="+mn-lt"/>
              <a:ea typeface="+mn-ea"/>
              <a:cs typeface="+mn-cs"/>
            </a:rPr>
            <a:t>億円を取り崩して工事費に充当する一方で、今後引き続く学校改築等に備え、</a:t>
          </a:r>
          <a:r>
            <a:rPr kumimoji="1" lang="en-US" altLang="ja-JP" sz="1200">
              <a:solidFill>
                <a:schemeClr val="dk1"/>
              </a:solidFill>
              <a:effectLst/>
              <a:latin typeface="+mn-lt"/>
              <a:ea typeface="+mn-ea"/>
              <a:cs typeface="+mn-cs"/>
            </a:rPr>
            <a:t>10</a:t>
          </a:r>
          <a:r>
            <a:rPr kumimoji="1" lang="ja-JP" altLang="ja-JP" sz="1200">
              <a:solidFill>
                <a:schemeClr val="dk1"/>
              </a:solidFill>
              <a:effectLst/>
              <a:latin typeface="+mn-lt"/>
              <a:ea typeface="+mn-ea"/>
              <a:cs typeface="+mn-cs"/>
            </a:rPr>
            <a:t>億円の新規積立を行いました。</a:t>
          </a:r>
          <a:endParaRPr lang="ja-JP" altLang="ja-JP" sz="1200">
            <a:effectLst/>
          </a:endParaRPr>
        </a:p>
        <a:p>
          <a:r>
            <a:rPr kumimoji="1" lang="ja-JP" altLang="ja-JP" sz="1200">
              <a:solidFill>
                <a:schemeClr val="dk1"/>
              </a:solidFill>
              <a:effectLst/>
              <a:latin typeface="+mn-lt"/>
              <a:ea typeface="+mn-ea"/>
              <a:cs typeface="+mn-cs"/>
            </a:rPr>
            <a:t>　「区民施設整備基金」</a:t>
          </a:r>
          <a:r>
            <a:rPr lang="ja-JP" altLang="ja-JP" sz="1100">
              <a:solidFill>
                <a:schemeClr val="dk1"/>
              </a:solidFill>
              <a:effectLst/>
              <a:latin typeface="+mn-lt"/>
              <a:ea typeface="+mn-ea"/>
              <a:cs typeface="+mn-cs"/>
            </a:rPr>
            <a:t>シビックホール等特定天井改修工事</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公園再整備</a:t>
          </a:r>
          <a:r>
            <a:rPr kumimoji="1" lang="ja-JP" altLang="ja-JP" sz="1200">
              <a:solidFill>
                <a:schemeClr val="dk1"/>
              </a:solidFill>
              <a:effectLst/>
              <a:latin typeface="+mn-lt"/>
              <a:ea typeface="+mn-ea"/>
              <a:cs typeface="+mn-cs"/>
            </a:rPr>
            <a:t>などに活用するため、</a:t>
          </a:r>
          <a:endParaRPr lang="ja-JP" altLang="ja-JP" sz="1200">
            <a:effectLst/>
          </a:endParaRPr>
        </a:p>
        <a:p>
          <a:r>
            <a:rPr kumimoji="1" lang="ja-JP" altLang="ja-JP" sz="1200">
              <a:solidFill>
                <a:schemeClr val="dk1"/>
              </a:solidFill>
              <a:effectLst/>
              <a:latin typeface="+mn-lt"/>
              <a:ea typeface="+mn-ea"/>
              <a:cs typeface="+mn-cs"/>
            </a:rPr>
            <a:t>　　</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億円を取り崩して工事費に充当</a:t>
          </a:r>
          <a:r>
            <a:rPr kumimoji="1" lang="ja-JP" altLang="ja-JP" sz="1100">
              <a:solidFill>
                <a:schemeClr val="dk1"/>
              </a:solidFill>
              <a:effectLst/>
              <a:latin typeface="+mn-lt"/>
              <a:ea typeface="+mn-ea"/>
              <a:cs typeface="+mn-cs"/>
            </a:rPr>
            <a:t>する一方で、</a:t>
          </a:r>
          <a:r>
            <a:rPr kumimoji="1" lang="en-US" altLang="ja-JP" sz="1100">
              <a:solidFill>
                <a:schemeClr val="dk1"/>
              </a:solidFill>
              <a:effectLst/>
              <a:latin typeface="+mn-lt"/>
              <a:ea typeface="+mn-ea"/>
              <a:cs typeface="+mn-cs"/>
            </a:rPr>
            <a:t>800</a:t>
          </a:r>
          <a:r>
            <a:rPr kumimoji="1" lang="ja-JP" altLang="en-US" sz="1100">
              <a:solidFill>
                <a:schemeClr val="dk1"/>
              </a:solidFill>
              <a:effectLst/>
              <a:latin typeface="+mn-lt"/>
              <a:ea typeface="+mn-ea"/>
              <a:cs typeface="+mn-cs"/>
            </a:rPr>
            <a:t>万</a:t>
          </a:r>
          <a:r>
            <a:rPr kumimoji="1" lang="ja-JP" altLang="ja-JP" sz="1100">
              <a:solidFill>
                <a:schemeClr val="dk1"/>
              </a:solidFill>
              <a:effectLst/>
              <a:latin typeface="+mn-lt"/>
              <a:ea typeface="+mn-ea"/>
              <a:cs typeface="+mn-cs"/>
            </a:rPr>
            <a:t>円の新規積立を行いました。</a:t>
          </a:r>
          <a:endParaRPr lang="ja-JP" altLang="ja-JP" sz="1200">
            <a:effectLst/>
          </a:endParaRPr>
        </a:p>
        <a:p>
          <a:r>
            <a:rPr kumimoji="1" lang="ja-JP" altLang="ja-JP" sz="1200">
              <a:solidFill>
                <a:schemeClr val="dk1"/>
              </a:solidFill>
              <a:effectLst/>
              <a:latin typeface="+mn-lt"/>
              <a:ea typeface="+mn-ea"/>
              <a:cs typeface="+mn-cs"/>
            </a:rPr>
            <a:t>　「子ども宅食プロジェクト基金」：クラウドファンディングの手法等により募った寄付金（</a:t>
          </a:r>
          <a:r>
            <a:rPr kumimoji="1" lang="en-US" altLang="ja-JP" sz="1200">
              <a:solidFill>
                <a:schemeClr val="dk1"/>
              </a:solidFill>
              <a:effectLst/>
              <a:latin typeface="+mn-lt"/>
              <a:ea typeface="+mn-ea"/>
              <a:cs typeface="+mn-cs"/>
            </a:rPr>
            <a:t>6,400</a:t>
          </a:r>
          <a:r>
            <a:rPr kumimoji="1" lang="ja-JP" altLang="ja-JP" sz="1200">
              <a:solidFill>
                <a:schemeClr val="dk1"/>
              </a:solidFill>
              <a:effectLst/>
              <a:latin typeface="+mn-lt"/>
              <a:ea typeface="+mn-ea"/>
              <a:cs typeface="+mn-cs"/>
            </a:rPr>
            <a:t>万円）を、全額基金に積み</a:t>
          </a:r>
          <a:endParaRPr lang="ja-JP" altLang="ja-JP" sz="1200">
            <a:effectLst/>
          </a:endParaRPr>
        </a:p>
        <a:p>
          <a:r>
            <a:rPr kumimoji="1" lang="ja-JP" altLang="ja-JP" sz="1200">
              <a:solidFill>
                <a:schemeClr val="dk1"/>
              </a:solidFill>
              <a:effectLst/>
              <a:latin typeface="+mn-lt"/>
              <a:ea typeface="+mn-ea"/>
              <a:cs typeface="+mn-cs"/>
            </a:rPr>
            <a:t>　　立てました。また、</a:t>
          </a:r>
          <a:r>
            <a:rPr kumimoji="1" lang="en-US" altLang="ja-JP" sz="1200">
              <a:solidFill>
                <a:schemeClr val="dk1"/>
              </a:solidFill>
              <a:effectLst/>
              <a:latin typeface="+mn-lt"/>
              <a:ea typeface="+mn-ea"/>
              <a:cs typeface="+mn-cs"/>
            </a:rPr>
            <a:t>4,700</a:t>
          </a:r>
          <a:r>
            <a:rPr kumimoji="1" lang="ja-JP" altLang="ja-JP" sz="1200">
              <a:solidFill>
                <a:schemeClr val="dk1"/>
              </a:solidFill>
              <a:effectLst/>
              <a:latin typeface="+mn-lt"/>
              <a:ea typeface="+mn-ea"/>
              <a:cs typeface="+mn-cs"/>
            </a:rPr>
            <a:t>万円を取り崩し、事業を実施するコンソーシアム（共同体）の事業補助に充当しました。</a:t>
          </a:r>
          <a:endParaRPr lang="ja-JP" altLang="ja-JP" sz="1200">
            <a:effectLst/>
          </a:endParaRPr>
        </a:p>
        <a:p>
          <a:r>
            <a:rPr kumimoji="1" lang="ja-JP" altLang="ja-JP" sz="1200">
              <a:solidFill>
                <a:schemeClr val="dk1"/>
              </a:solidFill>
              <a:effectLst/>
              <a:latin typeface="+mn-lt"/>
              <a:ea typeface="+mn-ea"/>
              <a:cs typeface="+mn-cs"/>
            </a:rPr>
            <a:t>（今後の方針）</a:t>
          </a:r>
          <a:endParaRPr lang="ja-JP" altLang="ja-JP" sz="1200">
            <a:effectLst/>
          </a:endParaRPr>
        </a:p>
        <a:p>
          <a:r>
            <a:rPr kumimoji="1" lang="ja-JP" altLang="ja-JP" sz="1200">
              <a:solidFill>
                <a:schemeClr val="dk1"/>
              </a:solidFill>
              <a:effectLst/>
              <a:latin typeface="+mn-lt"/>
              <a:ea typeface="+mn-ea"/>
              <a:cs typeface="+mn-cs"/>
            </a:rPr>
            <a:t>　「学校施設建設整備基金」「区民施設整備基金」：適切な予算編成と適切な予算執行により生じた財源を基金に積み立てます。</a:t>
          </a:r>
          <a:endParaRPr lang="ja-JP" altLang="ja-JP" sz="1200">
            <a:effectLst/>
          </a:endParaRPr>
        </a:p>
        <a:p>
          <a:r>
            <a:rPr kumimoji="1" lang="ja-JP" altLang="ja-JP" sz="1200">
              <a:solidFill>
                <a:schemeClr val="dk1"/>
              </a:solidFill>
              <a:effectLst/>
              <a:latin typeface="+mn-lt"/>
              <a:ea typeface="+mn-ea"/>
              <a:cs typeface="+mn-cs"/>
            </a:rPr>
            <a:t>　　また、今後引き続く施設の整備に活用するため、基金を取り崩して事業に充当します。</a:t>
          </a:r>
          <a:endParaRPr lang="ja-JP" altLang="ja-JP" sz="1200">
            <a:effectLst/>
          </a:endParaRPr>
        </a:p>
        <a:p>
          <a:r>
            <a:rPr kumimoji="1" lang="ja-JP" altLang="ja-JP" sz="1200">
              <a:solidFill>
                <a:schemeClr val="dk1"/>
              </a:solidFill>
              <a:effectLst/>
              <a:latin typeface="+mn-lt"/>
              <a:ea typeface="+mn-ea"/>
              <a:cs typeface="+mn-cs"/>
            </a:rPr>
            <a:t>　「子ども宅食プロジェクト基金」：引き続き、子ども宅食プロジェクト寄付金を原資として基金に積み立て、基金を取り崩し</a:t>
          </a:r>
          <a:endParaRPr lang="ja-JP" altLang="ja-JP" sz="1200">
            <a:effectLst/>
          </a:endParaRPr>
        </a:p>
        <a:p>
          <a:r>
            <a:rPr kumimoji="1" lang="ja-JP" altLang="ja-JP" sz="1200">
              <a:solidFill>
                <a:schemeClr val="dk1"/>
              </a:solidFill>
              <a:effectLst/>
              <a:latin typeface="+mn-lt"/>
              <a:ea typeface="+mn-ea"/>
              <a:cs typeface="+mn-cs"/>
            </a:rPr>
            <a:t>　　て事業経費に充当します。</a:t>
          </a:r>
          <a:endParaRPr lang="ja-JP" altLang="ja-JP" sz="12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200">
            <a:effectLst/>
          </a:endParaRPr>
        </a:p>
        <a:p>
          <a:r>
            <a:rPr kumimoji="1" lang="ja-JP" altLang="ja-JP" sz="1100">
              <a:solidFill>
                <a:schemeClr val="dk1"/>
              </a:solidFill>
              <a:effectLst/>
              <a:latin typeface="+mn-lt"/>
              <a:ea typeface="+mn-ea"/>
              <a:cs typeface="+mn-cs"/>
            </a:rPr>
            <a:t>　・当初予算編成における歳入不足を補てんするための取り崩し額（</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億円）が、９月補正予算編成における新規積立</a:t>
          </a:r>
          <a:endParaRPr lang="ja-JP" altLang="ja-JP" sz="12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億円）等の積立額を上回ったことが、基金残高の減要因です。</a:t>
          </a:r>
          <a:endParaRPr lang="ja-JP" altLang="ja-JP" sz="1200">
            <a:effectLst/>
          </a:endParaRPr>
        </a:p>
        <a:p>
          <a:r>
            <a:rPr kumimoji="1" lang="ja-JP" altLang="ja-JP" sz="1100">
              <a:solidFill>
                <a:schemeClr val="dk1"/>
              </a:solidFill>
              <a:effectLst/>
              <a:latin typeface="+mn-lt"/>
              <a:ea typeface="+mn-ea"/>
              <a:cs typeface="+mn-cs"/>
            </a:rPr>
            <a:t>（今後の方針）</a:t>
          </a:r>
          <a:endParaRPr lang="ja-JP" altLang="ja-JP" sz="1200">
            <a:effectLst/>
          </a:endParaRPr>
        </a:p>
        <a:p>
          <a:r>
            <a:rPr kumimoji="1" lang="ja-JP" altLang="ja-JP" sz="1100">
              <a:solidFill>
                <a:schemeClr val="dk1"/>
              </a:solidFill>
              <a:effectLst/>
              <a:latin typeface="+mn-lt"/>
              <a:ea typeface="+mn-ea"/>
              <a:cs typeface="+mn-cs"/>
            </a:rPr>
            <a:t>　・適切な予算編成と適切な予算執行により生じた財源を基金に積み立てます。また、単年度の収支不足額を削減して基金の</a:t>
          </a:r>
          <a:endParaRPr lang="ja-JP" altLang="ja-JP" sz="1200">
            <a:effectLst/>
          </a:endParaRPr>
        </a:p>
        <a:p>
          <a:r>
            <a:rPr kumimoji="1" lang="ja-JP" altLang="ja-JP" sz="1100">
              <a:solidFill>
                <a:schemeClr val="dk1"/>
              </a:solidFill>
              <a:effectLst/>
              <a:latin typeface="+mn-lt"/>
              <a:ea typeface="+mn-ea"/>
              <a:cs typeface="+mn-cs"/>
            </a:rPr>
            <a:t>　　繰入抑制を行い、基金残高の維持に努めます。</a:t>
          </a:r>
          <a:endParaRPr lang="ja-JP" altLang="ja-JP" sz="1200">
            <a:effectLst/>
          </a:endParaRPr>
        </a:p>
        <a:p>
          <a:endParaRPr lang="ja-JP" altLang="ja-JP" sz="12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r>
            <a:rPr kumimoji="1" lang="ja-JP" altLang="ja-JP" sz="1200">
              <a:solidFill>
                <a:schemeClr val="dk1"/>
              </a:solidFill>
              <a:effectLst/>
              <a:latin typeface="+mn-lt"/>
              <a:ea typeface="+mn-ea"/>
              <a:cs typeface="+mn-cs"/>
            </a:rPr>
            <a:t>　・利子積立</a:t>
          </a:r>
          <a:r>
            <a:rPr kumimoji="1" lang="en-US" altLang="ja-JP" sz="1200">
              <a:solidFill>
                <a:schemeClr val="dk1"/>
              </a:solidFill>
              <a:effectLst/>
              <a:latin typeface="+mn-lt"/>
              <a:ea typeface="+mn-ea"/>
              <a:cs typeface="+mn-cs"/>
            </a:rPr>
            <a:t>27</a:t>
          </a:r>
          <a:r>
            <a:rPr kumimoji="1" lang="ja-JP" altLang="ja-JP" sz="1200">
              <a:solidFill>
                <a:schemeClr val="dk1"/>
              </a:solidFill>
              <a:effectLst/>
              <a:latin typeface="+mn-lt"/>
              <a:ea typeface="+mn-ea"/>
              <a:cs typeface="+mn-cs"/>
            </a:rPr>
            <a:t>万</a:t>
          </a:r>
          <a:r>
            <a:rPr kumimoji="1" lang="en-US" altLang="ja-JP" sz="1200">
              <a:solidFill>
                <a:schemeClr val="dk1"/>
              </a:solidFill>
              <a:effectLst/>
              <a:latin typeface="+mn-lt"/>
              <a:ea typeface="+mn-ea"/>
              <a:cs typeface="+mn-cs"/>
            </a:rPr>
            <a:t>8</a:t>
          </a:r>
          <a:r>
            <a:rPr kumimoji="1" lang="ja-JP" altLang="ja-JP" sz="1200">
              <a:solidFill>
                <a:schemeClr val="dk1"/>
              </a:solidFill>
              <a:effectLst/>
              <a:latin typeface="+mn-lt"/>
              <a:ea typeface="+mn-ea"/>
              <a:cs typeface="+mn-cs"/>
            </a:rPr>
            <a:t>千円の増加が基金残高の増要因です。</a:t>
          </a:r>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r>
            <a:rPr kumimoji="1" lang="ja-JP" altLang="ja-JP" sz="1200">
              <a:solidFill>
                <a:schemeClr val="dk1"/>
              </a:solidFill>
              <a:effectLst/>
              <a:latin typeface="+mn-lt"/>
              <a:ea typeface="+mn-ea"/>
              <a:cs typeface="+mn-cs"/>
            </a:rPr>
            <a:t>　・特別区債の満期一括償還に備え、返済年度までの間に毎年計画的に積立を行います。また、返済年度には、それまでに</a:t>
          </a:r>
          <a:endParaRPr lang="ja-JP" altLang="ja-JP" sz="1600">
            <a:effectLst/>
          </a:endParaRPr>
        </a:p>
        <a:p>
          <a:r>
            <a:rPr kumimoji="1" lang="ja-JP" altLang="ja-JP" sz="1200">
              <a:solidFill>
                <a:schemeClr val="dk1"/>
              </a:solidFill>
              <a:effectLst/>
              <a:latin typeface="+mn-lt"/>
              <a:ea typeface="+mn-ea"/>
              <a:cs typeface="+mn-cs"/>
            </a:rPr>
            <a:t>　　積み立てた基金を取り崩し償還金に充当します。</a:t>
          </a:r>
          <a:endParaRPr lang="ja-JP" altLang="ja-JP" sz="16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財政力指数は、基準財政収入額を基準財政需要額で除して得たものの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か年間平均値です。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年度の財政力指数は、前年度</a:t>
          </a:r>
          <a:r>
            <a:rPr kumimoji="1" lang="ja-JP" altLang="en-US" sz="1100">
              <a:solidFill>
                <a:schemeClr val="dk1"/>
              </a:solidFill>
              <a:effectLst/>
              <a:latin typeface="+mn-lt"/>
              <a:ea typeface="+mn-ea"/>
              <a:cs typeface="+mn-cs"/>
            </a:rPr>
            <a:t>と同一になりました</a:t>
          </a:r>
          <a:r>
            <a:rPr kumimoji="1" lang="ja-JP" altLang="ja-JP" sz="1100">
              <a:solidFill>
                <a:schemeClr val="dk1"/>
              </a:solidFill>
              <a:effectLst/>
              <a:latin typeface="+mn-lt"/>
              <a:ea typeface="+mn-ea"/>
              <a:cs typeface="+mn-cs"/>
            </a:rPr>
            <a:t>。類似団体平均値との比較では、</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ポイント上回っています。令和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基準財政収入額、基準財政需要額ともに前年度と比較して増となりました。特別区税は引続き増となったものの、義務的経費も増となっていることから、より一層事務事業の見直しなどを行い、バランスのとれた財政運営を目指していきま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19050</xdr:rowOff>
    </xdr:from>
    <xdr:to>
      <xdr:col>23</xdr:col>
      <xdr:colOff>133350</xdr:colOff>
      <xdr:row>44</xdr:row>
      <xdr:rowOff>61685</xdr:rowOff>
    </xdr:to>
    <xdr:cxnSp macro="">
      <xdr:nvCxnSpPr>
        <xdr:cNvPr id="66" name="直線コネクタ 65"/>
        <xdr:cNvCxnSpPr/>
      </xdr:nvCxnSpPr>
      <xdr:spPr>
        <a:xfrm flipV="1">
          <a:off x="4953000" y="6019800"/>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105427</xdr:rowOff>
    </xdr:from>
    <xdr:ext cx="762000" cy="259045"/>
    <xdr:sp macro="" textlink="">
      <xdr:nvSpPr>
        <xdr:cNvPr id="69" name="財政力最大値テキスト"/>
        <xdr:cNvSpPr txBox="1"/>
      </xdr:nvSpPr>
      <xdr:spPr>
        <a:xfrm>
          <a:off x="5041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19050</xdr:rowOff>
    </xdr:from>
    <xdr:to>
      <xdr:col>24</xdr:col>
      <xdr:colOff>12700</xdr:colOff>
      <xdr:row>35</xdr:row>
      <xdr:rowOff>19050</xdr:rowOff>
    </xdr:to>
    <xdr:cxnSp macro="">
      <xdr:nvCxnSpPr>
        <xdr:cNvPr id="70" name="直線コネクタ 69"/>
        <xdr:cNvCxnSpPr/>
      </xdr:nvCxnSpPr>
      <xdr:spPr>
        <a:xfrm>
          <a:off x="48641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41728</xdr:rowOff>
    </xdr:from>
    <xdr:to>
      <xdr:col>23</xdr:col>
      <xdr:colOff>133350</xdr:colOff>
      <xdr:row>41</xdr:row>
      <xdr:rowOff>41728</xdr:rowOff>
    </xdr:to>
    <xdr:cxnSp macro="">
      <xdr:nvCxnSpPr>
        <xdr:cNvPr id="71" name="直線コネクタ 70"/>
        <xdr:cNvCxnSpPr/>
      </xdr:nvCxnSpPr>
      <xdr:spPr>
        <a:xfrm>
          <a:off x="4114800" y="7071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7257</xdr:rowOff>
    </xdr:from>
    <xdr:to>
      <xdr:col>19</xdr:col>
      <xdr:colOff>133350</xdr:colOff>
      <xdr:row>41</xdr:row>
      <xdr:rowOff>41728</xdr:rowOff>
    </xdr:to>
    <xdr:cxnSp macro="">
      <xdr:nvCxnSpPr>
        <xdr:cNvPr id="74" name="直線コネクタ 73"/>
        <xdr:cNvCxnSpPr/>
      </xdr:nvCxnSpPr>
      <xdr:spPr>
        <a:xfrm>
          <a:off x="3225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24493</xdr:rowOff>
    </xdr:to>
    <xdr:cxnSp macro="">
      <xdr:nvCxnSpPr>
        <xdr:cNvPr id="77" name="直線コネクタ 76"/>
        <xdr:cNvCxnSpPr/>
      </xdr:nvCxnSpPr>
      <xdr:spPr>
        <a:xfrm flipV="1">
          <a:off x="2336800" y="703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9" name="テキスト ボックス 78"/>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24493</xdr:rowOff>
    </xdr:from>
    <xdr:to>
      <xdr:col>11</xdr:col>
      <xdr:colOff>31750</xdr:colOff>
      <xdr:row>41</xdr:row>
      <xdr:rowOff>41728</xdr:rowOff>
    </xdr:to>
    <xdr:cxnSp macro="">
      <xdr:nvCxnSpPr>
        <xdr:cNvPr id="80" name="直線コネクタ 79"/>
        <xdr:cNvCxnSpPr/>
      </xdr:nvCxnSpPr>
      <xdr:spPr>
        <a:xfrm flipV="1">
          <a:off x="1447800" y="70539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2" name="テキスト ボックス 81"/>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162378</xdr:rowOff>
    </xdr:from>
    <xdr:to>
      <xdr:col>23</xdr:col>
      <xdr:colOff>184150</xdr:colOff>
      <xdr:row>41</xdr:row>
      <xdr:rowOff>92528</xdr:rowOff>
    </xdr:to>
    <xdr:sp macro="" textlink="">
      <xdr:nvSpPr>
        <xdr:cNvPr id="90" name="楕円 89"/>
        <xdr:cNvSpPr/>
      </xdr:nvSpPr>
      <xdr:spPr>
        <a:xfrm>
          <a:off x="49022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7455</xdr:rowOff>
    </xdr:from>
    <xdr:ext cx="762000" cy="259045"/>
    <xdr:sp macro="" textlink="">
      <xdr:nvSpPr>
        <xdr:cNvPr id="91" name="財政力該当値テキスト"/>
        <xdr:cNvSpPr txBox="1"/>
      </xdr:nvSpPr>
      <xdr:spPr>
        <a:xfrm>
          <a:off x="504190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162378</xdr:rowOff>
    </xdr:from>
    <xdr:to>
      <xdr:col>19</xdr:col>
      <xdr:colOff>184150</xdr:colOff>
      <xdr:row>41</xdr:row>
      <xdr:rowOff>92528</xdr:rowOff>
    </xdr:to>
    <xdr:sp macro="" textlink="">
      <xdr:nvSpPr>
        <xdr:cNvPr id="92" name="楕円 91"/>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93" name="テキスト ボックス 92"/>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145143</xdr:rowOff>
    </xdr:from>
    <xdr:to>
      <xdr:col>11</xdr:col>
      <xdr:colOff>82550</xdr:colOff>
      <xdr:row>41</xdr:row>
      <xdr:rowOff>75293</xdr:rowOff>
    </xdr:to>
    <xdr:sp macro="" textlink="">
      <xdr:nvSpPr>
        <xdr:cNvPr id="96" name="楕円 95"/>
        <xdr:cNvSpPr/>
      </xdr:nvSpPr>
      <xdr:spPr>
        <a:xfrm>
          <a:off x="2286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85470</xdr:rowOff>
    </xdr:from>
    <xdr:ext cx="762000" cy="259045"/>
    <xdr:sp macro="" textlink="">
      <xdr:nvSpPr>
        <xdr:cNvPr id="97" name="テキスト ボックス 96"/>
        <xdr:cNvSpPr txBox="1"/>
      </xdr:nvSpPr>
      <xdr:spPr>
        <a:xfrm>
          <a:off x="1955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162378</xdr:rowOff>
    </xdr:from>
    <xdr:to>
      <xdr:col>7</xdr:col>
      <xdr:colOff>31750</xdr:colOff>
      <xdr:row>41</xdr:row>
      <xdr:rowOff>92528</xdr:rowOff>
    </xdr:to>
    <xdr:sp macro="" textlink="">
      <xdr:nvSpPr>
        <xdr:cNvPr id="98" name="楕円 97"/>
        <xdr:cNvSpPr/>
      </xdr:nvSpPr>
      <xdr:spPr>
        <a:xfrm>
          <a:off x="1397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102705</xdr:rowOff>
    </xdr:from>
    <xdr:ext cx="762000" cy="259045"/>
    <xdr:sp macro="" textlink="">
      <xdr:nvSpPr>
        <xdr:cNvPr id="99" name="テキスト ボックス 98"/>
        <xdr:cNvSpPr txBox="1"/>
      </xdr:nvSpPr>
      <xdr:spPr>
        <a:xfrm>
          <a:off x="1066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経常収支比率は、毎年度、経常的に支出される経費に充当された一般財源の額が、経常的に収入される一般財源などの合計額に占める割合です。令和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年度の経常収支比率は、前年度を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回りました。　これは、経常的一般財源等総額が約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億円増加したものの、経常的経費充当一般財源等が約</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億円増加したことによるものです</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類似団体平均値との比較では、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今後も、経常的な経費の縮減を図り、収支の均衡と共に、財政構造の弾力性を維持することで、安定的かつ健全な財政運営に努めていきます。</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114602</xdr:rowOff>
    </xdr:from>
    <xdr:to>
      <xdr:col>23</xdr:col>
      <xdr:colOff>133350</xdr:colOff>
      <xdr:row>67</xdr:row>
      <xdr:rowOff>66222</xdr:rowOff>
    </xdr:to>
    <xdr:cxnSp macro="">
      <xdr:nvCxnSpPr>
        <xdr:cNvPr id="131" name="直線コネクタ 130"/>
        <xdr:cNvCxnSpPr/>
      </xdr:nvCxnSpPr>
      <xdr:spPr>
        <a:xfrm flipV="1">
          <a:off x="4953000" y="9887252"/>
          <a:ext cx="0" cy="16661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38299</xdr:rowOff>
    </xdr:from>
    <xdr:ext cx="762000" cy="259045"/>
    <xdr:sp macro="" textlink="">
      <xdr:nvSpPr>
        <xdr:cNvPr id="132"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66222</xdr:rowOff>
    </xdr:from>
    <xdr:to>
      <xdr:col>24</xdr:col>
      <xdr:colOff>12700</xdr:colOff>
      <xdr:row>67</xdr:row>
      <xdr:rowOff>66222</xdr:rowOff>
    </xdr:to>
    <xdr:cxnSp macro="">
      <xdr:nvCxnSpPr>
        <xdr:cNvPr id="133" name="直線コネクタ 132"/>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29529</xdr:rowOff>
    </xdr:from>
    <xdr:ext cx="762000" cy="259045"/>
    <xdr:sp macro="" textlink="">
      <xdr:nvSpPr>
        <xdr:cNvPr id="134" name="財政構造の弾力性最大値テキスト"/>
        <xdr:cNvSpPr txBox="1"/>
      </xdr:nvSpPr>
      <xdr:spPr>
        <a:xfrm>
          <a:off x="5041900" y="963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114602</xdr:rowOff>
    </xdr:from>
    <xdr:to>
      <xdr:col>24</xdr:col>
      <xdr:colOff>12700</xdr:colOff>
      <xdr:row>57</xdr:row>
      <xdr:rowOff>114602</xdr:rowOff>
    </xdr:to>
    <xdr:cxnSp macro="">
      <xdr:nvCxnSpPr>
        <xdr:cNvPr id="135" name="直線コネクタ 134"/>
        <xdr:cNvCxnSpPr/>
      </xdr:nvCxnSpPr>
      <xdr:spPr>
        <a:xfrm>
          <a:off x="4864100" y="98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49288</xdr:rowOff>
    </xdr:from>
    <xdr:to>
      <xdr:col>23</xdr:col>
      <xdr:colOff>133350</xdr:colOff>
      <xdr:row>63</xdr:row>
      <xdr:rowOff>39612</xdr:rowOff>
    </xdr:to>
    <xdr:cxnSp macro="">
      <xdr:nvCxnSpPr>
        <xdr:cNvPr id="136" name="直線コネクタ 135"/>
        <xdr:cNvCxnSpPr/>
      </xdr:nvCxnSpPr>
      <xdr:spPr>
        <a:xfrm>
          <a:off x="4114800" y="10507738"/>
          <a:ext cx="838200" cy="33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84865</xdr:rowOff>
    </xdr:from>
    <xdr:ext cx="762000" cy="259045"/>
    <xdr:sp macro="" textlink="">
      <xdr:nvSpPr>
        <xdr:cNvPr id="137" name="財政構造の弾力性平均値テキスト"/>
        <xdr:cNvSpPr txBox="1"/>
      </xdr:nvSpPr>
      <xdr:spPr>
        <a:xfrm>
          <a:off x="5041900" y="1054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68338</xdr:rowOff>
    </xdr:from>
    <xdr:to>
      <xdr:col>23</xdr:col>
      <xdr:colOff>184150</xdr:colOff>
      <xdr:row>62</xdr:row>
      <xdr:rowOff>169938</xdr:rowOff>
    </xdr:to>
    <xdr:sp macro="" textlink="">
      <xdr:nvSpPr>
        <xdr:cNvPr id="138" name="フローチャート: 判断 137"/>
        <xdr:cNvSpPr/>
      </xdr:nvSpPr>
      <xdr:spPr>
        <a:xfrm>
          <a:off x="4902200" y="10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49288</xdr:rowOff>
    </xdr:from>
    <xdr:to>
      <xdr:col>19</xdr:col>
      <xdr:colOff>133350</xdr:colOff>
      <xdr:row>62</xdr:row>
      <xdr:rowOff>61685</xdr:rowOff>
    </xdr:to>
    <xdr:cxnSp macro="">
      <xdr:nvCxnSpPr>
        <xdr:cNvPr id="139" name="直線コネクタ 138"/>
        <xdr:cNvCxnSpPr/>
      </xdr:nvCxnSpPr>
      <xdr:spPr>
        <a:xfrm flipV="1">
          <a:off x="3225800" y="10507738"/>
          <a:ext cx="889000" cy="18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66524</xdr:rowOff>
    </xdr:from>
    <xdr:to>
      <xdr:col>19</xdr:col>
      <xdr:colOff>184150</xdr:colOff>
      <xdr:row>60</xdr:row>
      <xdr:rowOff>168124</xdr:rowOff>
    </xdr:to>
    <xdr:sp macro="" textlink="">
      <xdr:nvSpPr>
        <xdr:cNvPr id="140" name="フローチャート: 判断 139"/>
        <xdr:cNvSpPr/>
      </xdr:nvSpPr>
      <xdr:spPr>
        <a:xfrm>
          <a:off x="4064000" y="1035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6851</xdr:rowOff>
    </xdr:from>
    <xdr:ext cx="736600" cy="259045"/>
    <xdr:sp macro="" textlink="">
      <xdr:nvSpPr>
        <xdr:cNvPr id="141" name="テキスト ボックス 140"/>
        <xdr:cNvSpPr txBox="1"/>
      </xdr:nvSpPr>
      <xdr:spPr>
        <a:xfrm>
          <a:off x="3733800" y="10122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61685</xdr:rowOff>
    </xdr:from>
    <xdr:to>
      <xdr:col>15</xdr:col>
      <xdr:colOff>82550</xdr:colOff>
      <xdr:row>62</xdr:row>
      <xdr:rowOff>153609</xdr:rowOff>
    </xdr:to>
    <xdr:cxnSp macro="">
      <xdr:nvCxnSpPr>
        <xdr:cNvPr id="142" name="直線コネクタ 141"/>
        <xdr:cNvCxnSpPr/>
      </xdr:nvCxnSpPr>
      <xdr:spPr>
        <a:xfrm flipV="1">
          <a:off x="2336800" y="10691585"/>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89505</xdr:rowOff>
    </xdr:from>
    <xdr:to>
      <xdr:col>15</xdr:col>
      <xdr:colOff>133350</xdr:colOff>
      <xdr:row>61</xdr:row>
      <xdr:rowOff>19655</xdr:rowOff>
    </xdr:to>
    <xdr:sp macro="" textlink="">
      <xdr:nvSpPr>
        <xdr:cNvPr id="143" name="フローチャート: 判断 142"/>
        <xdr:cNvSpPr/>
      </xdr:nvSpPr>
      <xdr:spPr>
        <a:xfrm>
          <a:off x="3175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29832</xdr:rowOff>
    </xdr:from>
    <xdr:ext cx="762000" cy="259045"/>
    <xdr:sp macro="" textlink="">
      <xdr:nvSpPr>
        <xdr:cNvPr id="144" name="テキスト ボックス 143"/>
        <xdr:cNvSpPr txBox="1"/>
      </xdr:nvSpPr>
      <xdr:spPr>
        <a:xfrm>
          <a:off x="2844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153609</xdr:rowOff>
    </xdr:from>
    <xdr:to>
      <xdr:col>11</xdr:col>
      <xdr:colOff>31750</xdr:colOff>
      <xdr:row>63</xdr:row>
      <xdr:rowOff>28122</xdr:rowOff>
    </xdr:to>
    <xdr:cxnSp macro="">
      <xdr:nvCxnSpPr>
        <xdr:cNvPr id="145" name="直線コネクタ 144"/>
        <xdr:cNvCxnSpPr/>
      </xdr:nvCxnSpPr>
      <xdr:spPr>
        <a:xfrm flipV="1">
          <a:off x="1447800" y="10783509"/>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32959</xdr:rowOff>
    </xdr:from>
    <xdr:to>
      <xdr:col>11</xdr:col>
      <xdr:colOff>82550</xdr:colOff>
      <xdr:row>61</xdr:row>
      <xdr:rowOff>134559</xdr:rowOff>
    </xdr:to>
    <xdr:sp macro="" textlink="">
      <xdr:nvSpPr>
        <xdr:cNvPr id="146" name="フローチャート: 判断 145"/>
        <xdr:cNvSpPr/>
      </xdr:nvSpPr>
      <xdr:spPr>
        <a:xfrm>
          <a:off x="22860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144736</xdr:rowOff>
    </xdr:from>
    <xdr:ext cx="762000" cy="259045"/>
    <xdr:sp macro="" textlink="">
      <xdr:nvSpPr>
        <xdr:cNvPr id="147" name="テキスト ボックス 146"/>
        <xdr:cNvSpPr txBox="1"/>
      </xdr:nvSpPr>
      <xdr:spPr>
        <a:xfrm>
          <a:off x="1955800" y="1026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89505</xdr:rowOff>
    </xdr:from>
    <xdr:to>
      <xdr:col>7</xdr:col>
      <xdr:colOff>31750</xdr:colOff>
      <xdr:row>61</xdr:row>
      <xdr:rowOff>19655</xdr:rowOff>
    </xdr:to>
    <xdr:sp macro="" textlink="">
      <xdr:nvSpPr>
        <xdr:cNvPr id="148" name="フローチャート: 判断 147"/>
        <xdr:cNvSpPr/>
      </xdr:nvSpPr>
      <xdr:spPr>
        <a:xfrm>
          <a:off x="1397000" y="1037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29832</xdr:rowOff>
    </xdr:from>
    <xdr:ext cx="762000" cy="259045"/>
    <xdr:sp macro="" textlink="">
      <xdr:nvSpPr>
        <xdr:cNvPr id="149" name="テキスト ボックス 148"/>
        <xdr:cNvSpPr txBox="1"/>
      </xdr:nvSpPr>
      <xdr:spPr>
        <a:xfrm>
          <a:off x="1066800" y="101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160262</xdr:rowOff>
    </xdr:from>
    <xdr:to>
      <xdr:col>23</xdr:col>
      <xdr:colOff>184150</xdr:colOff>
      <xdr:row>63</xdr:row>
      <xdr:rowOff>90412</xdr:rowOff>
    </xdr:to>
    <xdr:sp macro="" textlink="">
      <xdr:nvSpPr>
        <xdr:cNvPr id="155" name="楕円 154"/>
        <xdr:cNvSpPr/>
      </xdr:nvSpPr>
      <xdr:spPr>
        <a:xfrm>
          <a:off x="49022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132339</xdr:rowOff>
    </xdr:from>
    <xdr:ext cx="762000" cy="259045"/>
    <xdr:sp macro="" textlink="">
      <xdr:nvSpPr>
        <xdr:cNvPr id="156" name="財政構造の弾力性該当値テキスト"/>
        <xdr:cNvSpPr txBox="1"/>
      </xdr:nvSpPr>
      <xdr:spPr>
        <a:xfrm>
          <a:off x="5041900" y="10762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169938</xdr:rowOff>
    </xdr:from>
    <xdr:to>
      <xdr:col>19</xdr:col>
      <xdr:colOff>184150</xdr:colOff>
      <xdr:row>61</xdr:row>
      <xdr:rowOff>100088</xdr:rowOff>
    </xdr:to>
    <xdr:sp macro="" textlink="">
      <xdr:nvSpPr>
        <xdr:cNvPr id="157" name="楕円 156"/>
        <xdr:cNvSpPr/>
      </xdr:nvSpPr>
      <xdr:spPr>
        <a:xfrm>
          <a:off x="4064000" y="1045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84865</xdr:rowOff>
    </xdr:from>
    <xdr:ext cx="736600" cy="259045"/>
    <xdr:sp macro="" textlink="">
      <xdr:nvSpPr>
        <xdr:cNvPr id="158" name="テキスト ボックス 157"/>
        <xdr:cNvSpPr txBox="1"/>
      </xdr:nvSpPr>
      <xdr:spPr>
        <a:xfrm>
          <a:off x="3733800" y="1054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10885</xdr:rowOff>
    </xdr:from>
    <xdr:to>
      <xdr:col>15</xdr:col>
      <xdr:colOff>133350</xdr:colOff>
      <xdr:row>62</xdr:row>
      <xdr:rowOff>112485</xdr:rowOff>
    </xdr:to>
    <xdr:sp macro="" textlink="">
      <xdr:nvSpPr>
        <xdr:cNvPr id="159" name="楕円 158"/>
        <xdr:cNvSpPr/>
      </xdr:nvSpPr>
      <xdr:spPr>
        <a:xfrm>
          <a:off x="3175000" y="1064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97262</xdr:rowOff>
    </xdr:from>
    <xdr:ext cx="762000" cy="259045"/>
    <xdr:sp macro="" textlink="">
      <xdr:nvSpPr>
        <xdr:cNvPr id="160" name="テキスト ボックス 159"/>
        <xdr:cNvSpPr txBox="1"/>
      </xdr:nvSpPr>
      <xdr:spPr>
        <a:xfrm>
          <a:off x="2844800" y="1072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102809</xdr:rowOff>
    </xdr:from>
    <xdr:to>
      <xdr:col>11</xdr:col>
      <xdr:colOff>82550</xdr:colOff>
      <xdr:row>63</xdr:row>
      <xdr:rowOff>32959</xdr:rowOff>
    </xdr:to>
    <xdr:sp macro="" textlink="">
      <xdr:nvSpPr>
        <xdr:cNvPr id="161" name="楕円 160"/>
        <xdr:cNvSpPr/>
      </xdr:nvSpPr>
      <xdr:spPr>
        <a:xfrm>
          <a:off x="2286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17736</xdr:rowOff>
    </xdr:from>
    <xdr:ext cx="762000" cy="259045"/>
    <xdr:sp macro="" textlink="">
      <xdr:nvSpPr>
        <xdr:cNvPr id="162" name="テキスト ボックス 161"/>
        <xdr:cNvSpPr txBox="1"/>
      </xdr:nvSpPr>
      <xdr:spPr>
        <a:xfrm>
          <a:off x="1955800" y="1081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148772</xdr:rowOff>
    </xdr:from>
    <xdr:to>
      <xdr:col>7</xdr:col>
      <xdr:colOff>31750</xdr:colOff>
      <xdr:row>63</xdr:row>
      <xdr:rowOff>78922</xdr:rowOff>
    </xdr:to>
    <xdr:sp macro="" textlink="">
      <xdr:nvSpPr>
        <xdr:cNvPr id="163" name="楕円 162"/>
        <xdr:cNvSpPr/>
      </xdr:nvSpPr>
      <xdr:spPr>
        <a:xfrm>
          <a:off x="1397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63699</xdr:rowOff>
    </xdr:from>
    <xdr:ext cx="762000" cy="259045"/>
    <xdr:sp macro="" textlink="">
      <xdr:nvSpPr>
        <xdr:cNvPr id="164" name="テキスト ボックス 163"/>
        <xdr:cNvSpPr txBox="1"/>
      </xdr:nvSpPr>
      <xdr:spPr>
        <a:xfrm>
          <a:off x="1066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人件費は前年度と比較して</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、物件費は</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％の増となりました。</a:t>
          </a:r>
          <a:endParaRPr lang="ja-JP" altLang="ja-JP" sz="1400">
            <a:effectLst/>
          </a:endParaRPr>
        </a:p>
        <a:p>
          <a:r>
            <a:rPr kumimoji="1" lang="ja-JP" altLang="ja-JP" sz="1100">
              <a:solidFill>
                <a:schemeClr val="dk1"/>
              </a:solidFill>
              <a:effectLst/>
              <a:latin typeface="+mn-lt"/>
              <a:ea typeface="+mn-ea"/>
              <a:cs typeface="+mn-cs"/>
            </a:rPr>
            <a:t>　類似団体平均値と比較して高い要因として、人件費については、福祉系職員が多い傾向にあることによります。また物件費については、各種委託費等の増の影響によるものです。</a:t>
          </a:r>
          <a:endParaRPr lang="ja-JP" altLang="ja-JP" sz="1400">
            <a:effectLst/>
          </a:endParaRPr>
        </a:p>
        <a:p>
          <a:r>
            <a:rPr kumimoji="1" lang="ja-JP" altLang="ja-JP" sz="1100">
              <a:solidFill>
                <a:schemeClr val="dk1"/>
              </a:solidFill>
              <a:effectLst/>
              <a:latin typeface="+mn-lt"/>
              <a:ea typeface="+mn-ea"/>
              <a:cs typeface="+mn-cs"/>
            </a:rPr>
            <a:t>　今後も継続的に職員数の適正化及び事務の効率化に努めていきます。</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1" name="直線コネクタ 18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3" name="直線コネクタ 18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5" name="直線コネクタ 18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7" name="直線コネクタ 18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95169</xdr:rowOff>
    </xdr:from>
    <xdr:to>
      <xdr:col>23</xdr:col>
      <xdr:colOff>133350</xdr:colOff>
      <xdr:row>89</xdr:row>
      <xdr:rowOff>56144</xdr:rowOff>
    </xdr:to>
    <xdr:cxnSp macro="">
      <xdr:nvCxnSpPr>
        <xdr:cNvPr id="192" name="直線コネクタ 191"/>
        <xdr:cNvCxnSpPr/>
      </xdr:nvCxnSpPr>
      <xdr:spPr>
        <a:xfrm flipV="1">
          <a:off x="4953000" y="13982619"/>
          <a:ext cx="0" cy="1332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28221</xdr:rowOff>
    </xdr:from>
    <xdr:ext cx="762000" cy="259045"/>
    <xdr:sp macro="" textlink="">
      <xdr:nvSpPr>
        <xdr:cNvPr id="193" name="人件費・物件費等の状況最小値テキスト"/>
        <xdr:cNvSpPr txBox="1"/>
      </xdr:nvSpPr>
      <xdr:spPr>
        <a:xfrm>
          <a:off x="5041900" y="1528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56144</xdr:rowOff>
    </xdr:from>
    <xdr:to>
      <xdr:col>24</xdr:col>
      <xdr:colOff>12700</xdr:colOff>
      <xdr:row>89</xdr:row>
      <xdr:rowOff>56144</xdr:rowOff>
    </xdr:to>
    <xdr:cxnSp macro="">
      <xdr:nvCxnSpPr>
        <xdr:cNvPr id="194" name="直線コネクタ 193"/>
        <xdr:cNvCxnSpPr/>
      </xdr:nvCxnSpPr>
      <xdr:spPr>
        <a:xfrm>
          <a:off x="4864100" y="1531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10096</xdr:rowOff>
    </xdr:from>
    <xdr:ext cx="762000" cy="259045"/>
    <xdr:sp macro="" textlink="">
      <xdr:nvSpPr>
        <xdr:cNvPr id="195" name="人件費・物件費等の状況最大値テキスト"/>
        <xdr:cNvSpPr txBox="1"/>
      </xdr:nvSpPr>
      <xdr:spPr>
        <a:xfrm>
          <a:off x="5041900" y="13726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95169</xdr:rowOff>
    </xdr:from>
    <xdr:to>
      <xdr:col>24</xdr:col>
      <xdr:colOff>12700</xdr:colOff>
      <xdr:row>81</xdr:row>
      <xdr:rowOff>95169</xdr:rowOff>
    </xdr:to>
    <xdr:cxnSp macro="">
      <xdr:nvCxnSpPr>
        <xdr:cNvPr id="196" name="直線コネクタ 195"/>
        <xdr:cNvCxnSpPr/>
      </xdr:nvCxnSpPr>
      <xdr:spPr>
        <a:xfrm>
          <a:off x="4864100" y="1398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4626</xdr:rowOff>
    </xdr:from>
    <xdr:to>
      <xdr:col>23</xdr:col>
      <xdr:colOff>133350</xdr:colOff>
      <xdr:row>83</xdr:row>
      <xdr:rowOff>68098</xdr:rowOff>
    </xdr:to>
    <xdr:cxnSp macro="">
      <xdr:nvCxnSpPr>
        <xdr:cNvPr id="197" name="直線コネクタ 196"/>
        <xdr:cNvCxnSpPr/>
      </xdr:nvCxnSpPr>
      <xdr:spPr>
        <a:xfrm>
          <a:off x="4114800" y="14234976"/>
          <a:ext cx="838200" cy="6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149792</xdr:rowOff>
    </xdr:from>
    <xdr:ext cx="762000" cy="259045"/>
    <xdr:sp macro="" textlink="">
      <xdr:nvSpPr>
        <xdr:cNvPr id="198" name="人件費・物件費等の状況平均値テキスト"/>
        <xdr:cNvSpPr txBox="1"/>
      </xdr:nvSpPr>
      <xdr:spPr>
        <a:xfrm>
          <a:off x="5041900" y="13865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133265</xdr:rowOff>
    </xdr:from>
    <xdr:to>
      <xdr:col>23</xdr:col>
      <xdr:colOff>184150</xdr:colOff>
      <xdr:row>82</xdr:row>
      <xdr:rowOff>63415</xdr:rowOff>
    </xdr:to>
    <xdr:sp macro="" textlink="">
      <xdr:nvSpPr>
        <xdr:cNvPr id="199" name="フローチャート: 判断 198"/>
        <xdr:cNvSpPr/>
      </xdr:nvSpPr>
      <xdr:spPr>
        <a:xfrm>
          <a:off x="4902200" y="14020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123487</xdr:rowOff>
    </xdr:from>
    <xdr:to>
      <xdr:col>19</xdr:col>
      <xdr:colOff>133350</xdr:colOff>
      <xdr:row>83</xdr:row>
      <xdr:rowOff>4626</xdr:rowOff>
    </xdr:to>
    <xdr:cxnSp macro="">
      <xdr:nvCxnSpPr>
        <xdr:cNvPr id="200" name="直線コネクタ 199"/>
        <xdr:cNvCxnSpPr/>
      </xdr:nvCxnSpPr>
      <xdr:spPr>
        <a:xfrm>
          <a:off x="3225800" y="14182387"/>
          <a:ext cx="889000" cy="5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106398</xdr:rowOff>
    </xdr:from>
    <xdr:to>
      <xdr:col>19</xdr:col>
      <xdr:colOff>184150</xdr:colOff>
      <xdr:row>82</xdr:row>
      <xdr:rowOff>36548</xdr:rowOff>
    </xdr:to>
    <xdr:sp macro="" textlink="">
      <xdr:nvSpPr>
        <xdr:cNvPr id="201" name="フローチャート: 判断 200"/>
        <xdr:cNvSpPr/>
      </xdr:nvSpPr>
      <xdr:spPr>
        <a:xfrm>
          <a:off x="40640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46725</xdr:rowOff>
    </xdr:from>
    <xdr:ext cx="736600" cy="259045"/>
    <xdr:sp macro="" textlink="">
      <xdr:nvSpPr>
        <xdr:cNvPr id="202" name="テキスト ボックス 201"/>
        <xdr:cNvSpPr txBox="1"/>
      </xdr:nvSpPr>
      <xdr:spPr>
        <a:xfrm>
          <a:off x="3733800" y="1376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121021</xdr:rowOff>
    </xdr:from>
    <xdr:to>
      <xdr:col>15</xdr:col>
      <xdr:colOff>82550</xdr:colOff>
      <xdr:row>82</xdr:row>
      <xdr:rowOff>123487</xdr:rowOff>
    </xdr:to>
    <xdr:cxnSp macro="">
      <xdr:nvCxnSpPr>
        <xdr:cNvPr id="203" name="直線コネクタ 202"/>
        <xdr:cNvCxnSpPr/>
      </xdr:nvCxnSpPr>
      <xdr:spPr>
        <a:xfrm>
          <a:off x="2336800" y="14179921"/>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69489</xdr:rowOff>
    </xdr:from>
    <xdr:to>
      <xdr:col>15</xdr:col>
      <xdr:colOff>133350</xdr:colOff>
      <xdr:row>81</xdr:row>
      <xdr:rowOff>171089</xdr:rowOff>
    </xdr:to>
    <xdr:sp macro="" textlink="">
      <xdr:nvSpPr>
        <xdr:cNvPr id="204" name="フローチャート: 判断 203"/>
        <xdr:cNvSpPr/>
      </xdr:nvSpPr>
      <xdr:spPr>
        <a:xfrm>
          <a:off x="3175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9816</xdr:rowOff>
    </xdr:from>
    <xdr:ext cx="762000" cy="259045"/>
    <xdr:sp macro="" textlink="">
      <xdr:nvSpPr>
        <xdr:cNvPr id="205" name="テキスト ボックス 204"/>
        <xdr:cNvSpPr txBox="1"/>
      </xdr:nvSpPr>
      <xdr:spPr>
        <a:xfrm>
          <a:off x="2844800" y="1372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113666</xdr:rowOff>
    </xdr:from>
    <xdr:to>
      <xdr:col>11</xdr:col>
      <xdr:colOff>31750</xdr:colOff>
      <xdr:row>82</xdr:row>
      <xdr:rowOff>121021</xdr:rowOff>
    </xdr:to>
    <xdr:cxnSp macro="">
      <xdr:nvCxnSpPr>
        <xdr:cNvPr id="206" name="直線コネクタ 205"/>
        <xdr:cNvCxnSpPr/>
      </xdr:nvCxnSpPr>
      <xdr:spPr>
        <a:xfrm>
          <a:off x="1447800" y="14172566"/>
          <a:ext cx="889000" cy="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65864</xdr:rowOff>
    </xdr:from>
    <xdr:to>
      <xdr:col>11</xdr:col>
      <xdr:colOff>82550</xdr:colOff>
      <xdr:row>81</xdr:row>
      <xdr:rowOff>167464</xdr:rowOff>
    </xdr:to>
    <xdr:sp macro="" textlink="">
      <xdr:nvSpPr>
        <xdr:cNvPr id="207" name="フローチャート: 判断 206"/>
        <xdr:cNvSpPr/>
      </xdr:nvSpPr>
      <xdr:spPr>
        <a:xfrm>
          <a:off x="2286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6191</xdr:rowOff>
    </xdr:from>
    <xdr:ext cx="762000" cy="259045"/>
    <xdr:sp macro="" textlink="">
      <xdr:nvSpPr>
        <xdr:cNvPr id="208" name="テキスト ボックス 207"/>
        <xdr:cNvSpPr txBox="1"/>
      </xdr:nvSpPr>
      <xdr:spPr>
        <a:xfrm>
          <a:off x="1955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73292</xdr:rowOff>
    </xdr:from>
    <xdr:to>
      <xdr:col>7</xdr:col>
      <xdr:colOff>31750</xdr:colOff>
      <xdr:row>82</xdr:row>
      <xdr:rowOff>3442</xdr:rowOff>
    </xdr:to>
    <xdr:sp macro="" textlink="">
      <xdr:nvSpPr>
        <xdr:cNvPr id="209" name="フローチャート: 判断 208"/>
        <xdr:cNvSpPr/>
      </xdr:nvSpPr>
      <xdr:spPr>
        <a:xfrm>
          <a:off x="1397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13619</xdr:rowOff>
    </xdr:from>
    <xdr:ext cx="762000" cy="259045"/>
    <xdr:sp macro="" textlink="">
      <xdr:nvSpPr>
        <xdr:cNvPr id="210" name="テキスト ボックス 209"/>
        <xdr:cNvSpPr txBox="1"/>
      </xdr:nvSpPr>
      <xdr:spPr>
        <a:xfrm>
          <a:off x="1066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17298</xdr:rowOff>
    </xdr:from>
    <xdr:to>
      <xdr:col>23</xdr:col>
      <xdr:colOff>184150</xdr:colOff>
      <xdr:row>83</xdr:row>
      <xdr:rowOff>118898</xdr:rowOff>
    </xdr:to>
    <xdr:sp macro="" textlink="">
      <xdr:nvSpPr>
        <xdr:cNvPr id="216" name="楕円 215"/>
        <xdr:cNvSpPr/>
      </xdr:nvSpPr>
      <xdr:spPr>
        <a:xfrm>
          <a:off x="4902200" y="1424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160825</xdr:rowOff>
    </xdr:from>
    <xdr:ext cx="762000" cy="259045"/>
    <xdr:sp macro="" textlink="">
      <xdr:nvSpPr>
        <xdr:cNvPr id="217" name="人件費・物件費等の状況該当値テキスト"/>
        <xdr:cNvSpPr txBox="1"/>
      </xdr:nvSpPr>
      <xdr:spPr>
        <a:xfrm>
          <a:off x="5041900" y="14219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125276</xdr:rowOff>
    </xdr:from>
    <xdr:to>
      <xdr:col>19</xdr:col>
      <xdr:colOff>184150</xdr:colOff>
      <xdr:row>83</xdr:row>
      <xdr:rowOff>55426</xdr:rowOff>
    </xdr:to>
    <xdr:sp macro="" textlink="">
      <xdr:nvSpPr>
        <xdr:cNvPr id="218" name="楕円 217"/>
        <xdr:cNvSpPr/>
      </xdr:nvSpPr>
      <xdr:spPr>
        <a:xfrm>
          <a:off x="4064000" y="141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40203</xdr:rowOff>
    </xdr:from>
    <xdr:ext cx="736600" cy="259045"/>
    <xdr:sp macro="" textlink="">
      <xdr:nvSpPr>
        <xdr:cNvPr id="219" name="テキスト ボックス 218"/>
        <xdr:cNvSpPr txBox="1"/>
      </xdr:nvSpPr>
      <xdr:spPr>
        <a:xfrm>
          <a:off x="3733800" y="1427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72687</xdr:rowOff>
    </xdr:from>
    <xdr:to>
      <xdr:col>15</xdr:col>
      <xdr:colOff>133350</xdr:colOff>
      <xdr:row>83</xdr:row>
      <xdr:rowOff>2837</xdr:rowOff>
    </xdr:to>
    <xdr:sp macro="" textlink="">
      <xdr:nvSpPr>
        <xdr:cNvPr id="220" name="楕円 219"/>
        <xdr:cNvSpPr/>
      </xdr:nvSpPr>
      <xdr:spPr>
        <a:xfrm>
          <a:off x="3175000" y="1413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159064</xdr:rowOff>
    </xdr:from>
    <xdr:ext cx="762000" cy="259045"/>
    <xdr:sp macro="" textlink="">
      <xdr:nvSpPr>
        <xdr:cNvPr id="221" name="テキスト ボックス 220"/>
        <xdr:cNvSpPr txBox="1"/>
      </xdr:nvSpPr>
      <xdr:spPr>
        <a:xfrm>
          <a:off x="2844800" y="1421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70221</xdr:rowOff>
    </xdr:from>
    <xdr:to>
      <xdr:col>11</xdr:col>
      <xdr:colOff>82550</xdr:colOff>
      <xdr:row>83</xdr:row>
      <xdr:rowOff>371</xdr:rowOff>
    </xdr:to>
    <xdr:sp macro="" textlink="">
      <xdr:nvSpPr>
        <xdr:cNvPr id="222" name="楕円 221"/>
        <xdr:cNvSpPr/>
      </xdr:nvSpPr>
      <xdr:spPr>
        <a:xfrm>
          <a:off x="2286000" y="141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156598</xdr:rowOff>
    </xdr:from>
    <xdr:ext cx="762000" cy="259045"/>
    <xdr:sp macro="" textlink="">
      <xdr:nvSpPr>
        <xdr:cNvPr id="223" name="テキスト ボックス 222"/>
        <xdr:cNvSpPr txBox="1"/>
      </xdr:nvSpPr>
      <xdr:spPr>
        <a:xfrm>
          <a:off x="1955800" y="1421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62866</xdr:rowOff>
    </xdr:from>
    <xdr:to>
      <xdr:col>7</xdr:col>
      <xdr:colOff>31750</xdr:colOff>
      <xdr:row>82</xdr:row>
      <xdr:rowOff>164466</xdr:rowOff>
    </xdr:to>
    <xdr:sp macro="" textlink="">
      <xdr:nvSpPr>
        <xdr:cNvPr id="224" name="楕円 223"/>
        <xdr:cNvSpPr/>
      </xdr:nvSpPr>
      <xdr:spPr>
        <a:xfrm>
          <a:off x="1397000" y="1412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149243</xdr:rowOff>
    </xdr:from>
    <xdr:ext cx="762000" cy="259045"/>
    <xdr:sp macro="" textlink="">
      <xdr:nvSpPr>
        <xdr:cNvPr id="225" name="テキスト ボックス 224"/>
        <xdr:cNvSpPr txBox="1"/>
      </xdr:nvSpPr>
      <xdr:spPr>
        <a:xfrm>
          <a:off x="1066800" y="1420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ラスパイレス指数は、国家公務員の給料を１００とした場合の地方公務員の給与水準を指数で表したものです。</a:t>
          </a:r>
          <a:endParaRPr lang="ja-JP" altLang="ja-JP" sz="1400">
            <a:effectLst/>
          </a:endParaRPr>
        </a:p>
        <a:p>
          <a:r>
            <a:rPr kumimoji="1" lang="ja-JP" altLang="ja-JP" sz="1100">
              <a:solidFill>
                <a:schemeClr val="dk1"/>
              </a:solidFill>
              <a:effectLst/>
              <a:latin typeface="+mn-lt"/>
              <a:ea typeface="+mn-ea"/>
              <a:cs typeface="+mn-cs"/>
            </a:rPr>
            <a:t>　人事委員会の給与勧告等により適正な給与水準となるよう努めており、ここ数年は減少傾向となっています。令和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日現在のラスパイレス指数は、前年比較で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ポイントの減少となります。</a:t>
          </a:r>
          <a:endParaRPr lang="ja-JP" altLang="ja-JP" sz="1400">
            <a:effectLst/>
          </a:endParaRPr>
        </a:p>
        <a:p>
          <a:r>
            <a:rPr kumimoji="1" lang="ja-JP" altLang="ja-JP" sz="1100">
              <a:solidFill>
                <a:schemeClr val="dk1"/>
              </a:solidFill>
              <a:effectLst/>
              <a:latin typeface="+mn-lt"/>
              <a:ea typeface="+mn-ea"/>
              <a:cs typeface="+mn-cs"/>
            </a:rPr>
            <a:t>　概ね国家公務員の給与水準と均衡していますが、今後も引き続き職員給与の適正化に努めていきます。</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95250</xdr:rowOff>
    </xdr:from>
    <xdr:to>
      <xdr:col>81</xdr:col>
      <xdr:colOff>44450</xdr:colOff>
      <xdr:row>88</xdr:row>
      <xdr:rowOff>137886</xdr:rowOff>
    </xdr:to>
    <xdr:cxnSp macro="">
      <xdr:nvCxnSpPr>
        <xdr:cNvPr id="256" name="直線コネクタ 255"/>
        <xdr:cNvCxnSpPr/>
      </xdr:nvCxnSpPr>
      <xdr:spPr>
        <a:xfrm flipV="1">
          <a:off x="17018000" y="1363980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7"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8" name="直線コネクタ 257"/>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10177</xdr:rowOff>
    </xdr:from>
    <xdr:ext cx="762000" cy="259045"/>
    <xdr:sp macro="" textlink="">
      <xdr:nvSpPr>
        <xdr:cNvPr id="259" name="給与水準   （国との比較）最大値テキスト"/>
        <xdr:cNvSpPr txBox="1"/>
      </xdr:nvSpPr>
      <xdr:spPr>
        <a:xfrm>
          <a:off x="17106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95250</xdr:rowOff>
    </xdr:from>
    <xdr:to>
      <xdr:col>81</xdr:col>
      <xdr:colOff>133350</xdr:colOff>
      <xdr:row>79</xdr:row>
      <xdr:rowOff>95250</xdr:rowOff>
    </xdr:to>
    <xdr:cxnSp macro="">
      <xdr:nvCxnSpPr>
        <xdr:cNvPr id="260" name="直線コネクタ 259"/>
        <xdr:cNvCxnSpPr/>
      </xdr:nvCxnSpPr>
      <xdr:spPr>
        <a:xfrm>
          <a:off x="16929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134257</xdr:rowOff>
    </xdr:to>
    <xdr:cxnSp macro="">
      <xdr:nvCxnSpPr>
        <xdr:cNvPr id="261" name="直線コネクタ 260"/>
        <xdr:cNvCxnSpPr/>
      </xdr:nvCxnSpPr>
      <xdr:spPr>
        <a:xfrm flipV="1">
          <a:off x="16179800" y="14432643"/>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133548</xdr:rowOff>
    </xdr:from>
    <xdr:ext cx="762000" cy="259045"/>
    <xdr:sp macro="" textlink="">
      <xdr:nvSpPr>
        <xdr:cNvPr id="262" name="給与水準   （国との比較）平均値テキスト"/>
        <xdr:cNvSpPr txBox="1"/>
      </xdr:nvSpPr>
      <xdr:spPr>
        <a:xfrm>
          <a:off x="17106900" y="1419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3" name="フローチャート: 判断 262"/>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134257</xdr:rowOff>
    </xdr:from>
    <xdr:to>
      <xdr:col>77</xdr:col>
      <xdr:colOff>44450</xdr:colOff>
      <xdr:row>86</xdr:row>
      <xdr:rowOff>67129</xdr:rowOff>
    </xdr:to>
    <xdr:cxnSp macro="">
      <xdr:nvCxnSpPr>
        <xdr:cNvPr id="264" name="直線コネクタ 263"/>
        <xdr:cNvCxnSpPr/>
      </xdr:nvCxnSpPr>
      <xdr:spPr>
        <a:xfrm flipV="1">
          <a:off x="15290800" y="14536057"/>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5" name="フローチャート: 判断 264"/>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6" name="テキスト ボックス 265"/>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87</xdr:row>
      <xdr:rowOff>136979</xdr:rowOff>
    </xdr:to>
    <xdr:cxnSp macro="">
      <xdr:nvCxnSpPr>
        <xdr:cNvPr id="267" name="直線コネクタ 266"/>
        <xdr:cNvCxnSpPr/>
      </xdr:nvCxnSpPr>
      <xdr:spPr>
        <a:xfrm flipV="1">
          <a:off x="14401800" y="148118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136979</xdr:rowOff>
    </xdr:to>
    <xdr:cxnSp macro="">
      <xdr:nvCxnSpPr>
        <xdr:cNvPr id="270" name="直線コネクタ 269"/>
        <xdr:cNvCxnSpPr/>
      </xdr:nvCxnSpPr>
      <xdr:spPr>
        <a:xfrm>
          <a:off x="13512800" y="1481182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71" name="フローチャート: 判断 270"/>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72" name="テキスト ボックス 271"/>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3" name="フローチャート: 判断 272"/>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4" name="テキスト ボックス 273"/>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151493</xdr:rowOff>
    </xdr:from>
    <xdr:to>
      <xdr:col>81</xdr:col>
      <xdr:colOff>95250</xdr:colOff>
      <xdr:row>84</xdr:row>
      <xdr:rowOff>81643</xdr:rowOff>
    </xdr:to>
    <xdr:sp macro="" textlink="">
      <xdr:nvSpPr>
        <xdr:cNvPr id="280" name="楕円 279"/>
        <xdr:cNvSpPr/>
      </xdr:nvSpPr>
      <xdr:spPr>
        <a:xfrm>
          <a:off x="169672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123570</xdr:rowOff>
    </xdr:from>
    <xdr:ext cx="762000" cy="259045"/>
    <xdr:sp macro="" textlink="">
      <xdr:nvSpPr>
        <xdr:cNvPr id="281" name="給与水準   （国との比較）該当値テキスト"/>
        <xdr:cNvSpPr txBox="1"/>
      </xdr:nvSpPr>
      <xdr:spPr>
        <a:xfrm>
          <a:off x="17106900" y="1435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83457</xdr:rowOff>
    </xdr:from>
    <xdr:to>
      <xdr:col>77</xdr:col>
      <xdr:colOff>95250</xdr:colOff>
      <xdr:row>85</xdr:row>
      <xdr:rowOff>13607</xdr:rowOff>
    </xdr:to>
    <xdr:sp macro="" textlink="">
      <xdr:nvSpPr>
        <xdr:cNvPr id="282" name="楕円 281"/>
        <xdr:cNvSpPr/>
      </xdr:nvSpPr>
      <xdr:spPr>
        <a:xfrm>
          <a:off x="16129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83" name="テキスト ボックス 28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4" name="楕円 283"/>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5" name="テキスト ボックス 284"/>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86179</xdr:rowOff>
    </xdr:from>
    <xdr:to>
      <xdr:col>68</xdr:col>
      <xdr:colOff>203200</xdr:colOff>
      <xdr:row>88</xdr:row>
      <xdr:rowOff>16329</xdr:rowOff>
    </xdr:to>
    <xdr:sp macro="" textlink="">
      <xdr:nvSpPr>
        <xdr:cNvPr id="286" name="楕円 285"/>
        <xdr:cNvSpPr/>
      </xdr:nvSpPr>
      <xdr:spPr>
        <a:xfrm>
          <a:off x="14351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1106</xdr:rowOff>
    </xdr:from>
    <xdr:ext cx="762000" cy="259045"/>
    <xdr:sp macro="" textlink="">
      <xdr:nvSpPr>
        <xdr:cNvPr id="287" name="テキスト ボックス 286"/>
        <xdr:cNvSpPr txBox="1"/>
      </xdr:nvSpPr>
      <xdr:spPr>
        <a:xfrm>
          <a:off x="14020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8" name="楕円 287"/>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9" name="テキスト ボックス 288"/>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保育園、児童館で勤務する福祉系職員が多い傾向にあることから、人口千人当たり職員数も類似団体平均値と比べて大きくなっています。これまでも職員数の適正化に取り組んできましたが、今後も「文の京」総合戦略（令和２年度～令和５年度）に基づき、事務事業の見直しや、ＲＰＡ等の活用による業務改善、業務量の軽減等を図るとともに、組織の見直し及び各部署の事務量の変化に応じて、引き続き職員数の適正化に努めていきま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32536</xdr:rowOff>
    </xdr:from>
    <xdr:to>
      <xdr:col>81</xdr:col>
      <xdr:colOff>44450</xdr:colOff>
      <xdr:row>67</xdr:row>
      <xdr:rowOff>21409</xdr:rowOff>
    </xdr:to>
    <xdr:cxnSp macro="">
      <xdr:nvCxnSpPr>
        <xdr:cNvPr id="321" name="直線コネクタ 320"/>
        <xdr:cNvCxnSpPr/>
      </xdr:nvCxnSpPr>
      <xdr:spPr>
        <a:xfrm flipV="1">
          <a:off x="17018000" y="10148086"/>
          <a:ext cx="0" cy="13604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164936</xdr:rowOff>
    </xdr:from>
    <xdr:ext cx="762000" cy="259045"/>
    <xdr:sp macro="" textlink="">
      <xdr:nvSpPr>
        <xdr:cNvPr id="322" name="定員管理の状況最小値テキスト"/>
        <xdr:cNvSpPr txBox="1"/>
      </xdr:nvSpPr>
      <xdr:spPr>
        <a:xfrm>
          <a:off x="17106900" y="1148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21409</xdr:rowOff>
    </xdr:from>
    <xdr:to>
      <xdr:col>81</xdr:col>
      <xdr:colOff>133350</xdr:colOff>
      <xdr:row>67</xdr:row>
      <xdr:rowOff>21409</xdr:rowOff>
    </xdr:to>
    <xdr:cxnSp macro="">
      <xdr:nvCxnSpPr>
        <xdr:cNvPr id="323" name="直線コネクタ 322"/>
        <xdr:cNvCxnSpPr/>
      </xdr:nvCxnSpPr>
      <xdr:spPr>
        <a:xfrm>
          <a:off x="16929100" y="1150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118913</xdr:rowOff>
    </xdr:from>
    <xdr:ext cx="762000" cy="259045"/>
    <xdr:sp macro="" textlink="">
      <xdr:nvSpPr>
        <xdr:cNvPr id="324" name="定員管理の状況最大値テキスト"/>
        <xdr:cNvSpPr txBox="1"/>
      </xdr:nvSpPr>
      <xdr:spPr>
        <a:xfrm>
          <a:off x="17106900" y="989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32536</xdr:rowOff>
    </xdr:from>
    <xdr:to>
      <xdr:col>81</xdr:col>
      <xdr:colOff>133350</xdr:colOff>
      <xdr:row>59</xdr:row>
      <xdr:rowOff>32536</xdr:rowOff>
    </xdr:to>
    <xdr:cxnSp macro="">
      <xdr:nvCxnSpPr>
        <xdr:cNvPr id="325" name="直線コネクタ 324"/>
        <xdr:cNvCxnSpPr/>
      </xdr:nvCxnSpPr>
      <xdr:spPr>
        <a:xfrm>
          <a:off x="16929100" y="10148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73418</xdr:rowOff>
    </xdr:to>
    <xdr:cxnSp macro="">
      <xdr:nvCxnSpPr>
        <xdr:cNvPr id="326" name="直線コネクタ 325"/>
        <xdr:cNvCxnSpPr/>
      </xdr:nvCxnSpPr>
      <xdr:spPr>
        <a:xfrm>
          <a:off x="16179800" y="10505440"/>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159130</xdr:rowOff>
    </xdr:from>
    <xdr:ext cx="762000" cy="259045"/>
    <xdr:sp macro="" textlink="">
      <xdr:nvSpPr>
        <xdr:cNvPr id="327" name="定員管理の状況平均値テキスト"/>
        <xdr:cNvSpPr txBox="1"/>
      </xdr:nvSpPr>
      <xdr:spPr>
        <a:xfrm>
          <a:off x="17106900" y="10103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142603</xdr:rowOff>
    </xdr:from>
    <xdr:to>
      <xdr:col>81</xdr:col>
      <xdr:colOff>95250</xdr:colOff>
      <xdr:row>60</xdr:row>
      <xdr:rowOff>72753</xdr:rowOff>
    </xdr:to>
    <xdr:sp macro="" textlink="">
      <xdr:nvSpPr>
        <xdr:cNvPr id="328" name="フローチャート: 判断 327"/>
        <xdr:cNvSpPr/>
      </xdr:nvSpPr>
      <xdr:spPr>
        <a:xfrm>
          <a:off x="16967200" y="102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40096</xdr:rowOff>
    </xdr:from>
    <xdr:to>
      <xdr:col>77</xdr:col>
      <xdr:colOff>44450</xdr:colOff>
      <xdr:row>61</xdr:row>
      <xdr:rowOff>46990</xdr:rowOff>
    </xdr:to>
    <xdr:cxnSp macro="">
      <xdr:nvCxnSpPr>
        <xdr:cNvPr id="329" name="直線コネクタ 328"/>
        <xdr:cNvCxnSpPr/>
      </xdr:nvCxnSpPr>
      <xdr:spPr>
        <a:xfrm>
          <a:off x="15290800" y="1049854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146050</xdr:rowOff>
    </xdr:from>
    <xdr:to>
      <xdr:col>77</xdr:col>
      <xdr:colOff>95250</xdr:colOff>
      <xdr:row>60</xdr:row>
      <xdr:rowOff>76200</xdr:rowOff>
    </xdr:to>
    <xdr:sp macro="" textlink="">
      <xdr:nvSpPr>
        <xdr:cNvPr id="330" name="フローチャート: 判断 329"/>
        <xdr:cNvSpPr/>
      </xdr:nvSpPr>
      <xdr:spPr>
        <a:xfrm>
          <a:off x="16129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86377</xdr:rowOff>
    </xdr:from>
    <xdr:ext cx="736600" cy="259045"/>
    <xdr:sp macro="" textlink="">
      <xdr:nvSpPr>
        <xdr:cNvPr id="331" name="テキスト ボックス 330"/>
        <xdr:cNvSpPr txBox="1"/>
      </xdr:nvSpPr>
      <xdr:spPr>
        <a:xfrm>
          <a:off x="15798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34351</xdr:rowOff>
    </xdr:from>
    <xdr:to>
      <xdr:col>72</xdr:col>
      <xdr:colOff>203200</xdr:colOff>
      <xdr:row>61</xdr:row>
      <xdr:rowOff>40096</xdr:rowOff>
    </xdr:to>
    <xdr:cxnSp macro="">
      <xdr:nvCxnSpPr>
        <xdr:cNvPr id="332" name="直線コネクタ 331"/>
        <xdr:cNvCxnSpPr/>
      </xdr:nvCxnSpPr>
      <xdr:spPr>
        <a:xfrm>
          <a:off x="14401800" y="10492801"/>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138006</xdr:rowOff>
    </xdr:from>
    <xdr:to>
      <xdr:col>73</xdr:col>
      <xdr:colOff>44450</xdr:colOff>
      <xdr:row>60</xdr:row>
      <xdr:rowOff>68156</xdr:rowOff>
    </xdr:to>
    <xdr:sp macro="" textlink="">
      <xdr:nvSpPr>
        <xdr:cNvPr id="333" name="フローチャート: 判断 332"/>
        <xdr:cNvSpPr/>
      </xdr:nvSpPr>
      <xdr:spPr>
        <a:xfrm>
          <a:off x="15240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78333</xdr:rowOff>
    </xdr:from>
    <xdr:ext cx="762000" cy="259045"/>
    <xdr:sp macro="" textlink="">
      <xdr:nvSpPr>
        <xdr:cNvPr id="334" name="テキスト ボックス 333"/>
        <xdr:cNvSpPr txBox="1"/>
      </xdr:nvSpPr>
      <xdr:spPr>
        <a:xfrm>
          <a:off x="14909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34351</xdr:rowOff>
    </xdr:from>
    <xdr:to>
      <xdr:col>68</xdr:col>
      <xdr:colOff>152400</xdr:colOff>
      <xdr:row>61</xdr:row>
      <xdr:rowOff>46990</xdr:rowOff>
    </xdr:to>
    <xdr:cxnSp macro="">
      <xdr:nvCxnSpPr>
        <xdr:cNvPr id="335" name="直線コネクタ 334"/>
        <xdr:cNvCxnSpPr/>
      </xdr:nvCxnSpPr>
      <xdr:spPr>
        <a:xfrm flipV="1">
          <a:off x="13512800" y="10492801"/>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136858</xdr:rowOff>
    </xdr:from>
    <xdr:to>
      <xdr:col>68</xdr:col>
      <xdr:colOff>203200</xdr:colOff>
      <xdr:row>60</xdr:row>
      <xdr:rowOff>67008</xdr:rowOff>
    </xdr:to>
    <xdr:sp macro="" textlink="">
      <xdr:nvSpPr>
        <xdr:cNvPr id="336" name="フローチャート: 判断 335"/>
        <xdr:cNvSpPr/>
      </xdr:nvSpPr>
      <xdr:spPr>
        <a:xfrm>
          <a:off x="14351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77185</xdr:rowOff>
    </xdr:from>
    <xdr:ext cx="762000" cy="259045"/>
    <xdr:sp macro="" textlink="">
      <xdr:nvSpPr>
        <xdr:cNvPr id="337" name="テキスト ボックス 336"/>
        <xdr:cNvSpPr txBox="1"/>
      </xdr:nvSpPr>
      <xdr:spPr>
        <a:xfrm>
          <a:off x="14020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8" name="フローチャート: 判断 337"/>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9" name="テキスト ボックス 338"/>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22618</xdr:rowOff>
    </xdr:from>
    <xdr:to>
      <xdr:col>81</xdr:col>
      <xdr:colOff>95250</xdr:colOff>
      <xdr:row>61</xdr:row>
      <xdr:rowOff>124218</xdr:rowOff>
    </xdr:to>
    <xdr:sp macro="" textlink="">
      <xdr:nvSpPr>
        <xdr:cNvPr id="345" name="楕円 344"/>
        <xdr:cNvSpPr/>
      </xdr:nvSpPr>
      <xdr:spPr>
        <a:xfrm>
          <a:off x="169672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166145</xdr:rowOff>
    </xdr:from>
    <xdr:ext cx="762000" cy="259045"/>
    <xdr:sp macro="" textlink="">
      <xdr:nvSpPr>
        <xdr:cNvPr id="346" name="定員管理の状況該当値テキスト"/>
        <xdr:cNvSpPr txBox="1"/>
      </xdr:nvSpPr>
      <xdr:spPr>
        <a:xfrm>
          <a:off x="17106900" y="1045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7" name="楕円 346"/>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82567</xdr:rowOff>
    </xdr:from>
    <xdr:ext cx="736600" cy="259045"/>
    <xdr:sp macro="" textlink="">
      <xdr:nvSpPr>
        <xdr:cNvPr id="348" name="テキスト ボックス 347"/>
        <xdr:cNvSpPr txBox="1"/>
      </xdr:nvSpPr>
      <xdr:spPr>
        <a:xfrm>
          <a:off x="15798800" y="1054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160746</xdr:rowOff>
    </xdr:from>
    <xdr:to>
      <xdr:col>73</xdr:col>
      <xdr:colOff>44450</xdr:colOff>
      <xdr:row>61</xdr:row>
      <xdr:rowOff>90896</xdr:rowOff>
    </xdr:to>
    <xdr:sp macro="" textlink="">
      <xdr:nvSpPr>
        <xdr:cNvPr id="349" name="楕円 348"/>
        <xdr:cNvSpPr/>
      </xdr:nvSpPr>
      <xdr:spPr>
        <a:xfrm>
          <a:off x="15240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75673</xdr:rowOff>
    </xdr:from>
    <xdr:ext cx="762000" cy="259045"/>
    <xdr:sp macro="" textlink="">
      <xdr:nvSpPr>
        <xdr:cNvPr id="350" name="テキスト ボックス 349"/>
        <xdr:cNvSpPr txBox="1"/>
      </xdr:nvSpPr>
      <xdr:spPr>
        <a:xfrm>
          <a:off x="14909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155001</xdr:rowOff>
    </xdr:from>
    <xdr:to>
      <xdr:col>68</xdr:col>
      <xdr:colOff>203200</xdr:colOff>
      <xdr:row>61</xdr:row>
      <xdr:rowOff>85151</xdr:rowOff>
    </xdr:to>
    <xdr:sp macro="" textlink="">
      <xdr:nvSpPr>
        <xdr:cNvPr id="351" name="楕円 350"/>
        <xdr:cNvSpPr/>
      </xdr:nvSpPr>
      <xdr:spPr>
        <a:xfrm>
          <a:off x="14351000" y="1044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69928</xdr:rowOff>
    </xdr:from>
    <xdr:ext cx="762000" cy="259045"/>
    <xdr:sp macro="" textlink="">
      <xdr:nvSpPr>
        <xdr:cNvPr id="352" name="テキスト ボックス 351"/>
        <xdr:cNvSpPr txBox="1"/>
      </xdr:nvSpPr>
      <xdr:spPr>
        <a:xfrm>
          <a:off x="14020800" y="1052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167640</xdr:rowOff>
    </xdr:from>
    <xdr:to>
      <xdr:col>64</xdr:col>
      <xdr:colOff>152400</xdr:colOff>
      <xdr:row>61</xdr:row>
      <xdr:rowOff>97790</xdr:rowOff>
    </xdr:to>
    <xdr:sp macro="" textlink="">
      <xdr:nvSpPr>
        <xdr:cNvPr id="353" name="楕円 352"/>
        <xdr:cNvSpPr/>
      </xdr:nvSpPr>
      <xdr:spPr>
        <a:xfrm>
          <a:off x="13462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82567</xdr:rowOff>
    </xdr:from>
    <xdr:ext cx="762000" cy="259045"/>
    <xdr:sp macro="" textlink="">
      <xdr:nvSpPr>
        <xdr:cNvPr id="354" name="テキスト ボックス 353"/>
        <xdr:cNvSpPr txBox="1"/>
      </xdr:nvSpPr>
      <xdr:spPr>
        <a:xfrm>
          <a:off x="13131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借入金の返済額及びこれに準じる額の大きさを指標化したものであり、地方公共団体の一般会計等の支出のうち、義務的に支出しなければならない経費である公債費やそれに準じた経費を、その団体の標準財政規模から一定額を控除し、除したもの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か年間平均値で、資金繰りの危険度を示すものです。令和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年度の実質公債費比率は、前年度と同数値となりました。類似団体平均値との比較では、平成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年度以降、下回って推移しており、令和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ポイント下回っています。</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4" name="直線コネクタ 37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5" name="直線コネクタ 37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78" name="直線コネクタ 377"/>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9"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80" name="直線コネクタ 379"/>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1"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2" name="直線コネクタ 381"/>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107950</xdr:rowOff>
    </xdr:from>
    <xdr:to>
      <xdr:col>81</xdr:col>
      <xdr:colOff>44450</xdr:colOff>
      <xdr:row>38</xdr:row>
      <xdr:rowOff>107950</xdr:rowOff>
    </xdr:to>
    <xdr:cxnSp macro="">
      <xdr:nvCxnSpPr>
        <xdr:cNvPr id="383" name="直線コネクタ 382"/>
        <xdr:cNvCxnSpPr/>
      </xdr:nvCxnSpPr>
      <xdr:spPr>
        <a:xfrm>
          <a:off x="16179800" y="662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4"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5" name="フローチャート: 判断 384"/>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107950</xdr:rowOff>
    </xdr:to>
    <xdr:cxnSp macro="">
      <xdr:nvCxnSpPr>
        <xdr:cNvPr id="386" name="直線コネクタ 385"/>
        <xdr:cNvCxnSpPr/>
      </xdr:nvCxnSpPr>
      <xdr:spPr>
        <a:xfrm>
          <a:off x="15290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7" name="フローチャート: 判断 386"/>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41927</xdr:rowOff>
    </xdr:from>
    <xdr:ext cx="736600" cy="259045"/>
    <xdr:sp macro="" textlink="">
      <xdr:nvSpPr>
        <xdr:cNvPr id="388" name="テキスト ボックス 387"/>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132080</xdr:rowOff>
    </xdr:to>
    <xdr:cxnSp macro="">
      <xdr:nvCxnSpPr>
        <xdr:cNvPr id="389" name="直線コネクタ 388"/>
        <xdr:cNvCxnSpPr/>
      </xdr:nvCxnSpPr>
      <xdr:spPr>
        <a:xfrm flipV="1">
          <a:off x="14401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0" name="フローチャート: 判断 389"/>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1" name="テキスト ボックス 390"/>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132080</xdr:rowOff>
    </xdr:from>
    <xdr:to>
      <xdr:col>68</xdr:col>
      <xdr:colOff>152400</xdr:colOff>
      <xdr:row>39</xdr:row>
      <xdr:rowOff>8890</xdr:rowOff>
    </xdr:to>
    <xdr:cxnSp macro="">
      <xdr:nvCxnSpPr>
        <xdr:cNvPr id="392" name="直線コネクタ 391"/>
        <xdr:cNvCxnSpPr/>
      </xdr:nvCxnSpPr>
      <xdr:spPr>
        <a:xfrm flipV="1">
          <a:off x="13512800" y="66471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4" name="テキスト ボックス 393"/>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95" name="フローチャート: 判断 39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39387</xdr:rowOff>
    </xdr:from>
    <xdr:ext cx="762000" cy="259045"/>
    <xdr:sp macro="" textlink="">
      <xdr:nvSpPr>
        <xdr:cNvPr id="396" name="テキスト ボックス 39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2" name="楕円 401"/>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3"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57150</xdr:rowOff>
    </xdr:from>
    <xdr:to>
      <xdr:col>77</xdr:col>
      <xdr:colOff>95250</xdr:colOff>
      <xdr:row>38</xdr:row>
      <xdr:rowOff>158750</xdr:rowOff>
    </xdr:to>
    <xdr:sp macro="" textlink="">
      <xdr:nvSpPr>
        <xdr:cNvPr id="404" name="楕円 403"/>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168927</xdr:rowOff>
    </xdr:from>
    <xdr:ext cx="736600" cy="259045"/>
    <xdr:sp macro="" textlink="">
      <xdr:nvSpPr>
        <xdr:cNvPr id="405" name="テキスト ボックス 404"/>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6" name="楕円 405"/>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7" name="テキスト ボックス 406"/>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08" name="楕円 407"/>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09" name="テキスト ボックス 408"/>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10" name="楕円 409"/>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11" name="テキスト ボックス 410"/>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将来負担比率は、地方公共団体の一般会計の借入金（地方債）や将来支払っていく可能性のある負担等の現時点での残高の程度を指標化したものであり、地方公共団体の一般会計等が将来的に負担すべき実質的な負債にあたる額（将来負担額）から負債の償還に充てることができる基金等（充当可能財源等）を控除した上で、その団体の標準財政規模から一定の額を控除して除したもので、将来における財政の圧迫する可能性の高さを示すものです。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年度の将来負担比率は、将来負担額に対して充当可能財源等が上回っているため、引き続き</a:t>
          </a:r>
          <a:r>
            <a:rPr kumimoji="1" lang="en-US" altLang="ja-JP" sz="1050">
              <a:solidFill>
                <a:schemeClr val="dk1"/>
              </a:solidFill>
              <a:effectLst/>
              <a:latin typeface="+mn-lt"/>
              <a:ea typeface="+mn-ea"/>
              <a:cs typeface="+mn-cs"/>
            </a:rPr>
            <a:t>0.0</a:t>
          </a:r>
          <a:r>
            <a:rPr kumimoji="1" lang="ja-JP" altLang="ja-JP" sz="1050">
              <a:solidFill>
                <a:schemeClr val="dk1"/>
              </a:solidFill>
              <a:effectLst/>
              <a:latin typeface="+mn-lt"/>
              <a:ea typeface="+mn-ea"/>
              <a:cs typeface="+mn-cs"/>
            </a:rPr>
            <a:t>となっています。</a:t>
          </a:r>
          <a:endParaRPr lang="ja-JP" altLang="ja-JP" sz="12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令和</a:t>
          </a:r>
          <a:r>
            <a:rPr kumimoji="1" lang="ja-JP" altLang="en-US" sz="1050">
              <a:solidFill>
                <a:schemeClr val="dk1"/>
              </a:solidFill>
              <a:effectLst/>
              <a:latin typeface="+mn-lt"/>
              <a:ea typeface="+mn-ea"/>
              <a:cs typeface="+mn-cs"/>
            </a:rPr>
            <a:t>２</a:t>
          </a:r>
          <a:r>
            <a:rPr kumimoji="1" lang="ja-JP" altLang="ja-JP" sz="1050">
              <a:solidFill>
                <a:schemeClr val="dk1"/>
              </a:solidFill>
              <a:effectLst/>
              <a:latin typeface="+mn-lt"/>
              <a:ea typeface="+mn-ea"/>
              <a:cs typeface="+mn-cs"/>
            </a:rPr>
            <a:t>年度の人件費の経常収支比率は、前年度より</a:t>
          </a:r>
          <a:r>
            <a:rPr kumimoji="1" lang="en-US" altLang="ja-JP" sz="1050">
              <a:solidFill>
                <a:schemeClr val="dk1"/>
              </a:solidFill>
              <a:effectLst/>
              <a:latin typeface="+mn-lt"/>
              <a:ea typeface="+mn-ea"/>
              <a:cs typeface="+mn-cs"/>
            </a:rPr>
            <a:t>1.0</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しました。類似団体平均値との比較では、大きく上回って推移しています。　</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年度は、平成</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年度の団塊の世代の職員の大量退職期以来の２度目のピークであったことから、平成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年度以降は、減少傾向が続</a:t>
          </a:r>
          <a:r>
            <a:rPr kumimoji="1" lang="ja-JP" altLang="en-US" sz="1050">
              <a:solidFill>
                <a:schemeClr val="dk1"/>
              </a:solidFill>
              <a:effectLst/>
              <a:latin typeface="+mn-lt"/>
              <a:ea typeface="+mn-ea"/>
              <a:cs typeface="+mn-cs"/>
            </a:rPr>
            <a:t>きました</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令和２年度は、会計年度任用職員制度の導入等により増加しています。</a:t>
          </a:r>
          <a:r>
            <a:rPr kumimoji="1" lang="ja-JP" altLang="ja-JP" sz="1050">
              <a:solidFill>
                <a:schemeClr val="dk1"/>
              </a:solidFill>
              <a:effectLst/>
              <a:latin typeface="+mn-lt"/>
              <a:ea typeface="+mn-ea"/>
              <a:cs typeface="+mn-cs"/>
            </a:rPr>
            <a:t>今後も引き続き職員数の適正化などを進め、人件費総額の抑制に努めていきます。</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39</xdr:row>
      <xdr:rowOff>129722</xdr:rowOff>
    </xdr:to>
    <xdr:cxnSp macro="">
      <xdr:nvCxnSpPr>
        <xdr:cNvPr id="63" name="直線コネクタ 62"/>
        <xdr:cNvCxnSpPr/>
      </xdr:nvCxnSpPr>
      <xdr:spPr>
        <a:xfrm flipV="1">
          <a:off x="4826000" y="5499100"/>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101799</xdr:rowOff>
    </xdr:from>
    <xdr:ext cx="762000" cy="259045"/>
    <xdr:sp macro="" textlink="">
      <xdr:nvSpPr>
        <xdr:cNvPr id="64" name="人件費最小値テキスト"/>
        <xdr:cNvSpPr txBox="1"/>
      </xdr:nvSpPr>
      <xdr:spPr>
        <a:xfrm>
          <a:off x="4914900" y="6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129722</xdr:rowOff>
    </xdr:from>
    <xdr:to>
      <xdr:col>24</xdr:col>
      <xdr:colOff>114300</xdr:colOff>
      <xdr:row>39</xdr:row>
      <xdr:rowOff>129722</xdr:rowOff>
    </xdr:to>
    <xdr:cxnSp macro="">
      <xdr:nvCxnSpPr>
        <xdr:cNvPr id="65" name="直線コネクタ 64"/>
        <xdr:cNvCxnSpPr/>
      </xdr:nvCxnSpPr>
      <xdr:spPr>
        <a:xfrm>
          <a:off x="4737100" y="681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6" name="人件費最大値テキスト"/>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7" name="直線コネクタ 66"/>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94343</xdr:rowOff>
    </xdr:from>
    <xdr:to>
      <xdr:col>24</xdr:col>
      <xdr:colOff>25400</xdr:colOff>
      <xdr:row>39</xdr:row>
      <xdr:rowOff>31750</xdr:rowOff>
    </xdr:to>
    <xdr:cxnSp macro="">
      <xdr:nvCxnSpPr>
        <xdr:cNvPr id="68" name="直線コネクタ 67"/>
        <xdr:cNvCxnSpPr/>
      </xdr:nvCxnSpPr>
      <xdr:spPr>
        <a:xfrm>
          <a:off x="3987800" y="6609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138991</xdr:rowOff>
    </xdr:from>
    <xdr:ext cx="762000" cy="259045"/>
    <xdr:sp macro="" textlink="">
      <xdr:nvSpPr>
        <xdr:cNvPr id="69" name="人件費平均値テキスト"/>
        <xdr:cNvSpPr txBox="1"/>
      </xdr:nvSpPr>
      <xdr:spPr>
        <a:xfrm>
          <a:off x="4914900" y="5968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122464</xdr:rowOff>
    </xdr:from>
    <xdr:to>
      <xdr:col>24</xdr:col>
      <xdr:colOff>76200</xdr:colOff>
      <xdr:row>36</xdr:row>
      <xdr:rowOff>52614</xdr:rowOff>
    </xdr:to>
    <xdr:sp macro="" textlink="">
      <xdr:nvSpPr>
        <xdr:cNvPr id="70" name="フローチャート: 判断 69"/>
        <xdr:cNvSpPr/>
      </xdr:nvSpPr>
      <xdr:spPr>
        <a:xfrm>
          <a:off x="4775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94343</xdr:rowOff>
    </xdr:from>
    <xdr:to>
      <xdr:col>19</xdr:col>
      <xdr:colOff>187325</xdr:colOff>
      <xdr:row>39</xdr:row>
      <xdr:rowOff>31750</xdr:rowOff>
    </xdr:to>
    <xdr:cxnSp macro="">
      <xdr:nvCxnSpPr>
        <xdr:cNvPr id="71" name="直線コネクタ 70"/>
        <xdr:cNvCxnSpPr/>
      </xdr:nvCxnSpPr>
      <xdr:spPr>
        <a:xfrm flipV="1">
          <a:off x="3098800" y="6609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73" name="テキスト ボックス 72"/>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40</xdr:row>
      <xdr:rowOff>1815</xdr:rowOff>
    </xdr:to>
    <xdr:cxnSp macro="">
      <xdr:nvCxnSpPr>
        <xdr:cNvPr id="74" name="直線コネクタ 73"/>
        <xdr:cNvCxnSpPr/>
      </xdr:nvCxnSpPr>
      <xdr:spPr>
        <a:xfrm flipV="1">
          <a:off x="2209800" y="6718300"/>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46264</xdr:rowOff>
    </xdr:from>
    <xdr:to>
      <xdr:col>15</xdr:col>
      <xdr:colOff>149225</xdr:colOff>
      <xdr:row>35</xdr:row>
      <xdr:rowOff>147864</xdr:rowOff>
    </xdr:to>
    <xdr:sp macro="" textlink="">
      <xdr:nvSpPr>
        <xdr:cNvPr id="75" name="フローチャート: 判断 74"/>
        <xdr:cNvSpPr/>
      </xdr:nvSpPr>
      <xdr:spPr>
        <a:xfrm>
          <a:off x="3048000" y="604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158041</xdr:rowOff>
    </xdr:from>
    <xdr:ext cx="762000" cy="259045"/>
    <xdr:sp macro="" textlink="">
      <xdr:nvSpPr>
        <xdr:cNvPr id="76" name="テキスト ボックス 75"/>
        <xdr:cNvSpPr txBox="1"/>
      </xdr:nvSpPr>
      <xdr:spPr>
        <a:xfrm>
          <a:off x="2717800" y="581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1815</xdr:rowOff>
    </xdr:from>
    <xdr:to>
      <xdr:col>11</xdr:col>
      <xdr:colOff>9525</xdr:colOff>
      <xdr:row>40</xdr:row>
      <xdr:rowOff>154215</xdr:rowOff>
    </xdr:to>
    <xdr:cxnSp macro="">
      <xdr:nvCxnSpPr>
        <xdr:cNvPr id="77" name="直線コネクタ 76"/>
        <xdr:cNvCxnSpPr/>
      </xdr:nvCxnSpPr>
      <xdr:spPr>
        <a:xfrm flipV="1">
          <a:off x="1320800" y="68598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144236</xdr:rowOff>
    </xdr:from>
    <xdr:to>
      <xdr:col>6</xdr:col>
      <xdr:colOff>171450</xdr:colOff>
      <xdr:row>36</xdr:row>
      <xdr:rowOff>74386</xdr:rowOff>
    </xdr:to>
    <xdr:sp macro="" textlink="">
      <xdr:nvSpPr>
        <xdr:cNvPr id="80" name="フローチャート: 判断 79"/>
        <xdr:cNvSpPr/>
      </xdr:nvSpPr>
      <xdr:spPr>
        <a:xfrm>
          <a:off x="1270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84563</xdr:rowOff>
    </xdr:from>
    <xdr:ext cx="762000" cy="259045"/>
    <xdr:sp macro="" textlink="">
      <xdr:nvSpPr>
        <xdr:cNvPr id="81" name="テキスト ボックス 80"/>
        <xdr:cNvSpPr txBox="1"/>
      </xdr:nvSpPr>
      <xdr:spPr>
        <a:xfrm>
          <a:off x="9398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152400</xdr:rowOff>
    </xdr:from>
    <xdr:to>
      <xdr:col>24</xdr:col>
      <xdr:colOff>76200</xdr:colOff>
      <xdr:row>39</xdr:row>
      <xdr:rowOff>82550</xdr:rowOff>
    </xdr:to>
    <xdr:sp macro="" textlink="">
      <xdr:nvSpPr>
        <xdr:cNvPr id="87" name="楕円 86"/>
        <xdr:cNvSpPr/>
      </xdr:nvSpPr>
      <xdr:spPr>
        <a:xfrm>
          <a:off x="4775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60977</xdr:rowOff>
    </xdr:from>
    <xdr:ext cx="762000" cy="259045"/>
    <xdr:sp macro="" textlink="">
      <xdr:nvSpPr>
        <xdr:cNvPr id="88" name="人件費該当値テキスト"/>
        <xdr:cNvSpPr txBox="1"/>
      </xdr:nvSpPr>
      <xdr:spPr>
        <a:xfrm>
          <a:off x="49149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43543</xdr:rowOff>
    </xdr:from>
    <xdr:to>
      <xdr:col>20</xdr:col>
      <xdr:colOff>38100</xdr:colOff>
      <xdr:row>38</xdr:row>
      <xdr:rowOff>145143</xdr:rowOff>
    </xdr:to>
    <xdr:sp macro="" textlink="">
      <xdr:nvSpPr>
        <xdr:cNvPr id="89" name="楕円 88"/>
        <xdr:cNvSpPr/>
      </xdr:nvSpPr>
      <xdr:spPr>
        <a:xfrm>
          <a:off x="3937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129920</xdr:rowOff>
    </xdr:from>
    <xdr:ext cx="736600" cy="259045"/>
    <xdr:sp macro="" textlink="">
      <xdr:nvSpPr>
        <xdr:cNvPr id="90" name="テキスト ボックス 89"/>
        <xdr:cNvSpPr txBox="1"/>
      </xdr:nvSpPr>
      <xdr:spPr>
        <a:xfrm>
          <a:off x="3606800" y="66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91" name="楕円 90"/>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2" name="テキスト ボックス 91"/>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122465</xdr:rowOff>
    </xdr:from>
    <xdr:to>
      <xdr:col>11</xdr:col>
      <xdr:colOff>60325</xdr:colOff>
      <xdr:row>40</xdr:row>
      <xdr:rowOff>52615</xdr:rowOff>
    </xdr:to>
    <xdr:sp macro="" textlink="">
      <xdr:nvSpPr>
        <xdr:cNvPr id="93" name="楕円 92"/>
        <xdr:cNvSpPr/>
      </xdr:nvSpPr>
      <xdr:spPr>
        <a:xfrm>
          <a:off x="2159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37392</xdr:rowOff>
    </xdr:from>
    <xdr:ext cx="762000" cy="259045"/>
    <xdr:sp macro="" textlink="">
      <xdr:nvSpPr>
        <xdr:cNvPr id="94" name="テキスト ボックス 93"/>
        <xdr:cNvSpPr txBox="1"/>
      </xdr:nvSpPr>
      <xdr:spPr>
        <a:xfrm>
          <a:off x="1828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103415</xdr:rowOff>
    </xdr:from>
    <xdr:to>
      <xdr:col>6</xdr:col>
      <xdr:colOff>171450</xdr:colOff>
      <xdr:row>41</xdr:row>
      <xdr:rowOff>33565</xdr:rowOff>
    </xdr:to>
    <xdr:sp macro="" textlink="">
      <xdr:nvSpPr>
        <xdr:cNvPr id="95" name="楕円 94"/>
        <xdr:cNvSpPr/>
      </xdr:nvSpPr>
      <xdr:spPr>
        <a:xfrm>
          <a:off x="1270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18342</xdr:rowOff>
    </xdr:from>
    <xdr:ext cx="762000" cy="259045"/>
    <xdr:sp macro="" textlink="">
      <xdr:nvSpPr>
        <xdr:cNvPr id="96" name="テキスト ボックス 95"/>
        <xdr:cNvSpPr txBox="1"/>
      </xdr:nvSpPr>
      <xdr:spPr>
        <a:xfrm>
          <a:off x="939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年度の経常収支比率における物件費の割合は、前年度より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ポイント増加しました。類似団体平均値との比較では、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今後も引き続き、事務事業の効率化と見直しなどにより、経費の削減に努めていきます。</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26307</xdr:rowOff>
    </xdr:to>
    <xdr:cxnSp macro="">
      <xdr:nvCxnSpPr>
        <xdr:cNvPr id="126" name="直線コネクタ 125"/>
        <xdr:cNvCxnSpPr/>
      </xdr:nvCxnSpPr>
      <xdr:spPr>
        <a:xfrm flipV="1">
          <a:off x="16510000" y="22878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169834</xdr:rowOff>
    </xdr:from>
    <xdr:ext cx="762000" cy="259045"/>
    <xdr:sp macro="" textlink="">
      <xdr:nvSpPr>
        <xdr:cNvPr id="127" name="物件費最小値テキスト"/>
        <xdr:cNvSpPr txBox="1"/>
      </xdr:nvSpPr>
      <xdr:spPr>
        <a:xfrm>
          <a:off x="16598900" y="35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26307</xdr:rowOff>
    </xdr:from>
    <xdr:to>
      <xdr:col>82</xdr:col>
      <xdr:colOff>196850</xdr:colOff>
      <xdr:row>21</xdr:row>
      <xdr:rowOff>26307</xdr:rowOff>
    </xdr:to>
    <xdr:cxnSp macro="">
      <xdr:nvCxnSpPr>
        <xdr:cNvPr id="128" name="直線コネクタ 127"/>
        <xdr:cNvCxnSpPr/>
      </xdr:nvCxnSpPr>
      <xdr:spPr>
        <a:xfrm>
          <a:off x="16421100" y="3626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17</xdr:row>
      <xdr:rowOff>80736</xdr:rowOff>
    </xdr:to>
    <xdr:cxnSp macro="">
      <xdr:nvCxnSpPr>
        <xdr:cNvPr id="131" name="直線コネクタ 130"/>
        <xdr:cNvCxnSpPr/>
      </xdr:nvCxnSpPr>
      <xdr:spPr>
        <a:xfrm>
          <a:off x="15671800" y="28756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158041</xdr:rowOff>
    </xdr:from>
    <xdr:ext cx="762000" cy="259045"/>
    <xdr:sp macro="" textlink="">
      <xdr:nvSpPr>
        <xdr:cNvPr id="132" name="物件費平均値テキスト"/>
        <xdr:cNvSpPr txBox="1"/>
      </xdr:nvSpPr>
      <xdr:spPr>
        <a:xfrm>
          <a:off x="16598900" y="2386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33" name="フローチャート: 判断 132"/>
        <xdr:cNvSpPr/>
      </xdr:nvSpPr>
      <xdr:spPr>
        <a:xfrm>
          <a:off x="164592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132443</xdr:rowOff>
    </xdr:to>
    <xdr:cxnSp macro="">
      <xdr:nvCxnSpPr>
        <xdr:cNvPr id="134" name="直線コネクタ 133"/>
        <xdr:cNvCxnSpPr/>
      </xdr:nvCxnSpPr>
      <xdr:spPr>
        <a:xfrm>
          <a:off x="14782800" y="27559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65314</xdr:rowOff>
    </xdr:from>
    <xdr:to>
      <xdr:col>78</xdr:col>
      <xdr:colOff>120650</xdr:colOff>
      <xdr:row>14</xdr:row>
      <xdr:rowOff>166914</xdr:rowOff>
    </xdr:to>
    <xdr:sp macro="" textlink="">
      <xdr:nvSpPr>
        <xdr:cNvPr id="135" name="フローチャート: 判断 134"/>
        <xdr:cNvSpPr/>
      </xdr:nvSpPr>
      <xdr:spPr>
        <a:xfrm>
          <a:off x="15621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36" name="テキスト ボックス 135"/>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12700</xdr:rowOff>
    </xdr:to>
    <xdr:cxnSp macro="">
      <xdr:nvCxnSpPr>
        <xdr:cNvPr id="137" name="直線コネクタ 136"/>
        <xdr:cNvCxnSpPr/>
      </xdr:nvCxnSpPr>
      <xdr:spPr>
        <a:xfrm>
          <a:off x="13893800" y="2755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127907</xdr:rowOff>
    </xdr:from>
    <xdr:to>
      <xdr:col>74</xdr:col>
      <xdr:colOff>31750</xdr:colOff>
      <xdr:row>14</xdr:row>
      <xdr:rowOff>58057</xdr:rowOff>
    </xdr:to>
    <xdr:sp macro="" textlink="">
      <xdr:nvSpPr>
        <xdr:cNvPr id="138" name="フローチャート: 判断 137"/>
        <xdr:cNvSpPr/>
      </xdr:nvSpPr>
      <xdr:spPr>
        <a:xfrm>
          <a:off x="14732000" y="235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68234</xdr:rowOff>
    </xdr:from>
    <xdr:ext cx="762000" cy="259045"/>
    <xdr:sp macro="" textlink="">
      <xdr:nvSpPr>
        <xdr:cNvPr id="139" name="テキスト ボックス 138"/>
        <xdr:cNvSpPr txBox="1"/>
      </xdr:nvSpPr>
      <xdr:spPr>
        <a:xfrm>
          <a:off x="14401800" y="212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16</xdr:row>
      <xdr:rowOff>12700</xdr:rowOff>
    </xdr:to>
    <xdr:cxnSp macro="">
      <xdr:nvCxnSpPr>
        <xdr:cNvPr id="140" name="直線コネクタ 139"/>
        <xdr:cNvCxnSpPr/>
      </xdr:nvCxnSpPr>
      <xdr:spPr>
        <a:xfrm>
          <a:off x="13004800" y="2636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84364</xdr:rowOff>
    </xdr:from>
    <xdr:to>
      <xdr:col>69</xdr:col>
      <xdr:colOff>142875</xdr:colOff>
      <xdr:row>14</xdr:row>
      <xdr:rowOff>14514</xdr:rowOff>
    </xdr:to>
    <xdr:sp macro="" textlink="">
      <xdr:nvSpPr>
        <xdr:cNvPr id="141" name="フローチャート: 判断 140"/>
        <xdr:cNvSpPr/>
      </xdr:nvSpPr>
      <xdr:spPr>
        <a:xfrm>
          <a:off x="13843000" y="23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24691</xdr:rowOff>
    </xdr:from>
    <xdr:ext cx="762000" cy="259045"/>
    <xdr:sp macro="" textlink="">
      <xdr:nvSpPr>
        <xdr:cNvPr id="142" name="テキスト ボックス 141"/>
        <xdr:cNvSpPr txBox="1"/>
      </xdr:nvSpPr>
      <xdr:spPr>
        <a:xfrm>
          <a:off x="13512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73479</xdr:rowOff>
    </xdr:from>
    <xdr:to>
      <xdr:col>65</xdr:col>
      <xdr:colOff>53975</xdr:colOff>
      <xdr:row>14</xdr:row>
      <xdr:rowOff>3629</xdr:rowOff>
    </xdr:to>
    <xdr:sp macro="" textlink="">
      <xdr:nvSpPr>
        <xdr:cNvPr id="143" name="フローチャート: 判断 142"/>
        <xdr:cNvSpPr/>
      </xdr:nvSpPr>
      <xdr:spPr>
        <a:xfrm>
          <a:off x="12954000" y="23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13806</xdr:rowOff>
    </xdr:from>
    <xdr:ext cx="762000" cy="259045"/>
    <xdr:sp macro="" textlink="">
      <xdr:nvSpPr>
        <xdr:cNvPr id="144" name="テキスト ボックス 143"/>
        <xdr:cNvSpPr txBox="1"/>
      </xdr:nvSpPr>
      <xdr:spPr>
        <a:xfrm>
          <a:off x="12623800" y="20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50" name="楕円 149"/>
        <xdr:cNvSpPr/>
      </xdr:nvSpPr>
      <xdr:spPr>
        <a:xfrm>
          <a:off x="164592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2013</xdr:rowOff>
    </xdr:from>
    <xdr:ext cx="762000" cy="259045"/>
    <xdr:sp macro="" textlink="">
      <xdr:nvSpPr>
        <xdr:cNvPr id="151" name="物件費該当値テキスト"/>
        <xdr:cNvSpPr txBox="1"/>
      </xdr:nvSpPr>
      <xdr:spPr>
        <a:xfrm>
          <a:off x="16598900" y="291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81643</xdr:rowOff>
    </xdr:from>
    <xdr:to>
      <xdr:col>78</xdr:col>
      <xdr:colOff>120650</xdr:colOff>
      <xdr:row>17</xdr:row>
      <xdr:rowOff>11793</xdr:rowOff>
    </xdr:to>
    <xdr:sp macro="" textlink="">
      <xdr:nvSpPr>
        <xdr:cNvPr id="152" name="楕円 151"/>
        <xdr:cNvSpPr/>
      </xdr:nvSpPr>
      <xdr:spPr>
        <a:xfrm>
          <a:off x="156210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168020</xdr:rowOff>
    </xdr:from>
    <xdr:ext cx="736600" cy="259045"/>
    <xdr:sp macro="" textlink="">
      <xdr:nvSpPr>
        <xdr:cNvPr id="153" name="テキスト ボックス 152"/>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54" name="楕円 153"/>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48277</xdr:rowOff>
    </xdr:from>
    <xdr:ext cx="762000" cy="259045"/>
    <xdr:sp macro="" textlink="">
      <xdr:nvSpPr>
        <xdr:cNvPr id="155" name="テキスト ボックス 154"/>
        <xdr:cNvSpPr txBox="1"/>
      </xdr:nvSpPr>
      <xdr:spPr>
        <a:xfrm>
          <a:off x="14401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6" name="楕円 155"/>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57" name="テキスト ボックス 156"/>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8" name="楕円 157"/>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99984</xdr:rowOff>
    </xdr:from>
    <xdr:ext cx="762000" cy="259045"/>
    <xdr:sp macro="" textlink="">
      <xdr:nvSpPr>
        <xdr:cNvPr id="159" name="テキスト ボックス 158"/>
        <xdr:cNvSpPr txBox="1"/>
      </xdr:nvSpPr>
      <xdr:spPr>
        <a:xfrm>
          <a:off x="12623800" y="267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年度の扶助費の経常収支比率は、前年度より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しました。類似団体平均値との比較では、大きく下回って推移しており、令和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年度も</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下回っています。本格的な少子高齢社会が進展する中、子育て支援施策・高齢者施策・障害者施策の充実など、社会保障関係経費の増加傾向は今後も継続することが見込まれますが、今後も引き続き扶助費の抑制に努めていきます。</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62</xdr:row>
      <xdr:rowOff>18143</xdr:rowOff>
    </xdr:to>
    <xdr:cxnSp macro="">
      <xdr:nvCxnSpPr>
        <xdr:cNvPr id="189" name="直線コネクタ 188"/>
        <xdr:cNvCxnSpPr/>
      </xdr:nvCxnSpPr>
      <xdr:spPr>
        <a:xfrm flipV="1">
          <a:off x="4826000" y="90805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161670</xdr:rowOff>
    </xdr:from>
    <xdr:ext cx="762000" cy="259045"/>
    <xdr:sp macro="" textlink="">
      <xdr:nvSpPr>
        <xdr:cNvPr id="190" name="扶助費最小値テキスト"/>
        <xdr:cNvSpPr txBox="1"/>
      </xdr:nvSpPr>
      <xdr:spPr>
        <a:xfrm>
          <a:off x="4914900" y="1062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18143</xdr:rowOff>
    </xdr:from>
    <xdr:to>
      <xdr:col>24</xdr:col>
      <xdr:colOff>114300</xdr:colOff>
      <xdr:row>62</xdr:row>
      <xdr:rowOff>18143</xdr:rowOff>
    </xdr:to>
    <xdr:cxnSp macro="">
      <xdr:nvCxnSpPr>
        <xdr:cNvPr id="191" name="直線コネクタ 190"/>
        <xdr:cNvCxnSpPr/>
      </xdr:nvCxnSpPr>
      <xdr:spPr>
        <a:xfrm>
          <a:off x="4737100" y="10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9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93" name="直線コネクタ 19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56</xdr:row>
      <xdr:rowOff>23585</xdr:rowOff>
    </xdr:to>
    <xdr:cxnSp macro="">
      <xdr:nvCxnSpPr>
        <xdr:cNvPr id="194" name="直線コネクタ 193"/>
        <xdr:cNvCxnSpPr/>
      </xdr:nvCxnSpPr>
      <xdr:spPr>
        <a:xfrm>
          <a:off x="3987800" y="95703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7455</xdr:rowOff>
    </xdr:from>
    <xdr:ext cx="762000" cy="259045"/>
    <xdr:sp macro="" textlink="">
      <xdr:nvSpPr>
        <xdr:cNvPr id="195" name="扶助費平均値テキスト"/>
        <xdr:cNvSpPr txBox="1"/>
      </xdr:nvSpPr>
      <xdr:spPr>
        <a:xfrm>
          <a:off x="4914900" y="1012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35378</xdr:rowOff>
    </xdr:from>
    <xdr:to>
      <xdr:col>24</xdr:col>
      <xdr:colOff>76200</xdr:colOff>
      <xdr:row>59</xdr:row>
      <xdr:rowOff>136978</xdr:rowOff>
    </xdr:to>
    <xdr:sp macro="" textlink="">
      <xdr:nvSpPr>
        <xdr:cNvPr id="196" name="フローチャート: 判断 195"/>
        <xdr:cNvSpPr/>
      </xdr:nvSpPr>
      <xdr:spPr>
        <a:xfrm>
          <a:off x="4775200" y="1015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56</xdr:row>
      <xdr:rowOff>67128</xdr:rowOff>
    </xdr:to>
    <xdr:cxnSp macro="">
      <xdr:nvCxnSpPr>
        <xdr:cNvPr id="197" name="直線コネクタ 196"/>
        <xdr:cNvCxnSpPr/>
      </xdr:nvCxnSpPr>
      <xdr:spPr>
        <a:xfrm flipV="1">
          <a:off x="3098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163285</xdr:rowOff>
    </xdr:from>
    <xdr:to>
      <xdr:col>20</xdr:col>
      <xdr:colOff>38100</xdr:colOff>
      <xdr:row>59</xdr:row>
      <xdr:rowOff>93435</xdr:rowOff>
    </xdr:to>
    <xdr:sp macro="" textlink="">
      <xdr:nvSpPr>
        <xdr:cNvPr id="198" name="フローチャート: 判断 197"/>
        <xdr:cNvSpPr/>
      </xdr:nvSpPr>
      <xdr:spPr>
        <a:xfrm>
          <a:off x="3937000" y="1010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78212</xdr:rowOff>
    </xdr:from>
    <xdr:ext cx="736600" cy="259045"/>
    <xdr:sp macro="" textlink="">
      <xdr:nvSpPr>
        <xdr:cNvPr id="199" name="テキスト ボックス 198"/>
        <xdr:cNvSpPr txBox="1"/>
      </xdr:nvSpPr>
      <xdr:spPr>
        <a:xfrm>
          <a:off x="3606800" y="1019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56</xdr:row>
      <xdr:rowOff>67128</xdr:rowOff>
    </xdr:to>
    <xdr:cxnSp macro="">
      <xdr:nvCxnSpPr>
        <xdr:cNvPr id="200" name="直線コネクタ 199"/>
        <xdr:cNvCxnSpPr/>
      </xdr:nvCxnSpPr>
      <xdr:spPr>
        <a:xfrm>
          <a:off x="2209800" y="95377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13607</xdr:rowOff>
    </xdr:from>
    <xdr:to>
      <xdr:col>15</xdr:col>
      <xdr:colOff>149225</xdr:colOff>
      <xdr:row>59</xdr:row>
      <xdr:rowOff>115207</xdr:rowOff>
    </xdr:to>
    <xdr:sp macro="" textlink="">
      <xdr:nvSpPr>
        <xdr:cNvPr id="201" name="フローチャート: 判断 200"/>
        <xdr:cNvSpPr/>
      </xdr:nvSpPr>
      <xdr:spPr>
        <a:xfrm>
          <a:off x="30480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99984</xdr:rowOff>
    </xdr:from>
    <xdr:ext cx="762000" cy="259045"/>
    <xdr:sp macro="" textlink="">
      <xdr:nvSpPr>
        <xdr:cNvPr id="202" name="テキスト ボックス 201"/>
        <xdr:cNvSpPr txBox="1"/>
      </xdr:nvSpPr>
      <xdr:spPr>
        <a:xfrm>
          <a:off x="2717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75293</xdr:rowOff>
    </xdr:from>
    <xdr:to>
      <xdr:col>11</xdr:col>
      <xdr:colOff>9525</xdr:colOff>
      <xdr:row>55</xdr:row>
      <xdr:rowOff>107950</xdr:rowOff>
    </xdr:to>
    <xdr:cxnSp macro="">
      <xdr:nvCxnSpPr>
        <xdr:cNvPr id="203" name="直線コネクタ 202"/>
        <xdr:cNvCxnSpPr/>
      </xdr:nvCxnSpPr>
      <xdr:spPr>
        <a:xfrm>
          <a:off x="1320800" y="9505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2722</xdr:rowOff>
    </xdr:from>
    <xdr:to>
      <xdr:col>11</xdr:col>
      <xdr:colOff>60325</xdr:colOff>
      <xdr:row>59</xdr:row>
      <xdr:rowOff>104322</xdr:rowOff>
    </xdr:to>
    <xdr:sp macro="" textlink="">
      <xdr:nvSpPr>
        <xdr:cNvPr id="204" name="フローチャート: 判断 203"/>
        <xdr:cNvSpPr/>
      </xdr:nvSpPr>
      <xdr:spPr>
        <a:xfrm>
          <a:off x="2159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05" name="テキスト ボックス 204"/>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65315</xdr:rowOff>
    </xdr:from>
    <xdr:to>
      <xdr:col>6</xdr:col>
      <xdr:colOff>171450</xdr:colOff>
      <xdr:row>58</xdr:row>
      <xdr:rowOff>166915</xdr:rowOff>
    </xdr:to>
    <xdr:sp macro="" textlink="">
      <xdr:nvSpPr>
        <xdr:cNvPr id="206" name="フローチャート: 判断 205"/>
        <xdr:cNvSpPr/>
      </xdr:nvSpPr>
      <xdr:spPr>
        <a:xfrm>
          <a:off x="1270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151692</xdr:rowOff>
    </xdr:from>
    <xdr:ext cx="762000" cy="259045"/>
    <xdr:sp macro="" textlink="">
      <xdr:nvSpPr>
        <xdr:cNvPr id="207" name="テキスト ボックス 206"/>
        <xdr:cNvSpPr txBox="1"/>
      </xdr:nvSpPr>
      <xdr:spPr>
        <a:xfrm>
          <a:off x="939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213" name="楕円 212"/>
        <xdr:cNvSpPr/>
      </xdr:nvSpPr>
      <xdr:spPr>
        <a:xfrm>
          <a:off x="47752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160762</xdr:rowOff>
    </xdr:from>
    <xdr:ext cx="762000" cy="259045"/>
    <xdr:sp macro="" textlink="">
      <xdr:nvSpPr>
        <xdr:cNvPr id="214" name="扶助費該当値テキスト"/>
        <xdr:cNvSpPr txBox="1"/>
      </xdr:nvSpPr>
      <xdr:spPr>
        <a:xfrm>
          <a:off x="49149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5" name="楕円 214"/>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216" name="テキスト ボックス 215"/>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16328</xdr:rowOff>
    </xdr:from>
    <xdr:to>
      <xdr:col>15</xdr:col>
      <xdr:colOff>149225</xdr:colOff>
      <xdr:row>56</xdr:row>
      <xdr:rowOff>117928</xdr:rowOff>
    </xdr:to>
    <xdr:sp macro="" textlink="">
      <xdr:nvSpPr>
        <xdr:cNvPr id="217" name="楕円 216"/>
        <xdr:cNvSpPr/>
      </xdr:nvSpPr>
      <xdr:spPr>
        <a:xfrm>
          <a:off x="3048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128105</xdr:rowOff>
    </xdr:from>
    <xdr:ext cx="762000" cy="259045"/>
    <xdr:sp macro="" textlink="">
      <xdr:nvSpPr>
        <xdr:cNvPr id="218" name="テキスト ボックス 217"/>
        <xdr:cNvSpPr txBox="1"/>
      </xdr:nvSpPr>
      <xdr:spPr>
        <a:xfrm>
          <a:off x="2717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19" name="楕円 218"/>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20" name="テキスト ボックス 219"/>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21" name="楕円 220"/>
        <xdr:cNvSpPr/>
      </xdr:nvSpPr>
      <xdr:spPr>
        <a:xfrm>
          <a:off x="1270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22" name="テキスト ボックス 221"/>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その他は、維持補修費、繰出金、貸付金の合計となります。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年度の経常収支比率は、前年度から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しました。類似団体平均値との比較では、</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　その他は繰出金の占める割合が大きいため、今後も引き続き、適正に公営事業等への繰出しを行っていきます。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107950</xdr:rowOff>
    </xdr:from>
    <xdr:to>
      <xdr:col>82</xdr:col>
      <xdr:colOff>107950</xdr:colOff>
      <xdr:row>60</xdr:row>
      <xdr:rowOff>88900</xdr:rowOff>
    </xdr:to>
    <xdr:cxnSp macro="">
      <xdr:nvCxnSpPr>
        <xdr:cNvPr id="250" name="直線コネクタ 249"/>
        <xdr:cNvCxnSpPr/>
      </xdr:nvCxnSpPr>
      <xdr:spPr>
        <a:xfrm flipV="1">
          <a:off x="16510000" y="90233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5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2" name="直線コネクタ 25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22877</xdr:rowOff>
    </xdr:from>
    <xdr:ext cx="762000" cy="259045"/>
    <xdr:sp macro="" textlink="">
      <xdr:nvSpPr>
        <xdr:cNvPr id="253" name="その他最大値テキスト"/>
        <xdr:cNvSpPr txBox="1"/>
      </xdr:nvSpPr>
      <xdr:spPr>
        <a:xfrm>
          <a:off x="16598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107950</xdr:rowOff>
    </xdr:from>
    <xdr:to>
      <xdr:col>82</xdr:col>
      <xdr:colOff>196850</xdr:colOff>
      <xdr:row>52</xdr:row>
      <xdr:rowOff>107950</xdr:rowOff>
    </xdr:to>
    <xdr:cxnSp macro="">
      <xdr:nvCxnSpPr>
        <xdr:cNvPr id="254" name="直線コネクタ 253"/>
        <xdr:cNvCxnSpPr/>
      </xdr:nvCxnSpPr>
      <xdr:spPr>
        <a:xfrm>
          <a:off x="16421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127000</xdr:rowOff>
    </xdr:to>
    <xdr:cxnSp macro="">
      <xdr:nvCxnSpPr>
        <xdr:cNvPr id="255" name="直線コネクタ 254"/>
        <xdr:cNvCxnSpPr/>
      </xdr:nvCxnSpPr>
      <xdr:spPr>
        <a:xfrm>
          <a:off x="15671800" y="9537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48277</xdr:rowOff>
    </xdr:from>
    <xdr:ext cx="762000" cy="259045"/>
    <xdr:sp macro="" textlink="">
      <xdr:nvSpPr>
        <xdr:cNvPr id="256" name="その他平均値テキスト"/>
        <xdr:cNvSpPr txBox="1"/>
      </xdr:nvSpPr>
      <xdr:spPr>
        <a:xfrm>
          <a:off x="16598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107950</xdr:rowOff>
    </xdr:from>
    <xdr:to>
      <xdr:col>78</xdr:col>
      <xdr:colOff>69850</xdr:colOff>
      <xdr:row>56</xdr:row>
      <xdr:rowOff>31750</xdr:rowOff>
    </xdr:to>
    <xdr:cxnSp macro="">
      <xdr:nvCxnSpPr>
        <xdr:cNvPr id="258" name="直線コネクタ 257"/>
        <xdr:cNvCxnSpPr/>
      </xdr:nvCxnSpPr>
      <xdr:spPr>
        <a:xfrm flipV="1">
          <a:off x="14782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9" name="フローチャート: 判断 258"/>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0" name="テキスト ボックス 259"/>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31750</xdr:rowOff>
    </xdr:from>
    <xdr:to>
      <xdr:col>73</xdr:col>
      <xdr:colOff>180975</xdr:colOff>
      <xdr:row>56</xdr:row>
      <xdr:rowOff>69850</xdr:rowOff>
    </xdr:to>
    <xdr:cxnSp macro="">
      <xdr:nvCxnSpPr>
        <xdr:cNvPr id="261" name="直線コネクタ 260"/>
        <xdr:cNvCxnSpPr/>
      </xdr:nvCxnSpPr>
      <xdr:spPr>
        <a:xfrm flipV="1">
          <a:off x="13893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62" name="フローチャート: 判断 261"/>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63" name="テキスト ボックス 262"/>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69850</xdr:rowOff>
    </xdr:from>
    <xdr:to>
      <xdr:col>69</xdr:col>
      <xdr:colOff>92075</xdr:colOff>
      <xdr:row>56</xdr:row>
      <xdr:rowOff>88900</xdr:rowOff>
    </xdr:to>
    <xdr:cxnSp macro="">
      <xdr:nvCxnSpPr>
        <xdr:cNvPr id="264" name="直線コネクタ 263"/>
        <xdr:cNvCxnSpPr/>
      </xdr:nvCxnSpPr>
      <xdr:spPr>
        <a:xfrm flipV="1">
          <a:off x="13004800" y="9671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65" name="フローチャート: 判断 26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6" name="テキスト ボックス 26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74" name="楕円 273"/>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75"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76" name="楕円 275"/>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77" name="テキスト ボックス 276"/>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152400</xdr:rowOff>
    </xdr:from>
    <xdr:to>
      <xdr:col>74</xdr:col>
      <xdr:colOff>31750</xdr:colOff>
      <xdr:row>56</xdr:row>
      <xdr:rowOff>82550</xdr:rowOff>
    </xdr:to>
    <xdr:sp macro="" textlink="">
      <xdr:nvSpPr>
        <xdr:cNvPr id="278" name="楕円 277"/>
        <xdr:cNvSpPr/>
      </xdr:nvSpPr>
      <xdr:spPr>
        <a:xfrm>
          <a:off x="14732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92727</xdr:rowOff>
    </xdr:from>
    <xdr:ext cx="762000" cy="259045"/>
    <xdr:sp macro="" textlink="">
      <xdr:nvSpPr>
        <xdr:cNvPr id="279" name="テキスト ボックス 278"/>
        <xdr:cNvSpPr txBox="1"/>
      </xdr:nvSpPr>
      <xdr:spPr>
        <a:xfrm>
          <a:off x="14401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19050</xdr:rowOff>
    </xdr:from>
    <xdr:to>
      <xdr:col>69</xdr:col>
      <xdr:colOff>142875</xdr:colOff>
      <xdr:row>56</xdr:row>
      <xdr:rowOff>120650</xdr:rowOff>
    </xdr:to>
    <xdr:sp macro="" textlink="">
      <xdr:nvSpPr>
        <xdr:cNvPr id="280" name="楕円 279"/>
        <xdr:cNvSpPr/>
      </xdr:nvSpPr>
      <xdr:spPr>
        <a:xfrm>
          <a:off x="13843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130827</xdr:rowOff>
    </xdr:from>
    <xdr:ext cx="762000" cy="259045"/>
    <xdr:sp macro="" textlink="">
      <xdr:nvSpPr>
        <xdr:cNvPr id="281" name="テキスト ボックス 280"/>
        <xdr:cNvSpPr txBox="1"/>
      </xdr:nvSpPr>
      <xdr:spPr>
        <a:xfrm>
          <a:off x="13512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82" name="楕円 281"/>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83" name="テキスト ボックス 282"/>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年度の補助費等の経常収支比率は、前年度より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ポイントの増加となりました。似団体との比較では、平成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年度以降ほぼ同水準で推移しています。</a:t>
          </a:r>
          <a:endParaRPr lang="ja-JP" altLang="ja-JP" sz="1400">
            <a:effectLst/>
          </a:endParaRPr>
        </a:p>
        <a:p>
          <a:r>
            <a:rPr kumimoji="1" lang="ja-JP" altLang="ja-JP" sz="1100">
              <a:solidFill>
                <a:schemeClr val="dk1"/>
              </a:solidFill>
              <a:effectLst/>
              <a:latin typeface="+mn-lt"/>
              <a:ea typeface="+mn-ea"/>
              <a:cs typeface="+mn-cs"/>
            </a:rPr>
            <a:t>　今後も引き続き、適切な執行に努めていきます。</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50800</xdr:rowOff>
    </xdr:from>
    <xdr:to>
      <xdr:col>82</xdr:col>
      <xdr:colOff>107950</xdr:colOff>
      <xdr:row>41</xdr:row>
      <xdr:rowOff>88900</xdr:rowOff>
    </xdr:to>
    <xdr:cxnSp macro="">
      <xdr:nvCxnSpPr>
        <xdr:cNvPr id="311" name="直線コネクタ 310"/>
        <xdr:cNvCxnSpPr/>
      </xdr:nvCxnSpPr>
      <xdr:spPr>
        <a:xfrm flipV="1">
          <a:off x="16510000" y="5880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2" name="補助費等最小値テキスト"/>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3" name="直線コネクタ 312"/>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137177</xdr:rowOff>
    </xdr:from>
    <xdr:ext cx="762000" cy="259045"/>
    <xdr:sp macro="" textlink="">
      <xdr:nvSpPr>
        <xdr:cNvPr id="314" name="補助費等最大値テキスト"/>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50800</xdr:rowOff>
    </xdr:from>
    <xdr:to>
      <xdr:col>82</xdr:col>
      <xdr:colOff>196850</xdr:colOff>
      <xdr:row>34</xdr:row>
      <xdr:rowOff>50800</xdr:rowOff>
    </xdr:to>
    <xdr:cxnSp macro="">
      <xdr:nvCxnSpPr>
        <xdr:cNvPr id="315" name="直線コネクタ 314"/>
        <xdr:cNvCxnSpPr/>
      </xdr:nvCxnSpPr>
      <xdr:spPr>
        <a:xfrm>
          <a:off x="16421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146050</xdr:rowOff>
    </xdr:from>
    <xdr:to>
      <xdr:col>82</xdr:col>
      <xdr:colOff>107950</xdr:colOff>
      <xdr:row>36</xdr:row>
      <xdr:rowOff>31750</xdr:rowOff>
    </xdr:to>
    <xdr:cxnSp macro="">
      <xdr:nvCxnSpPr>
        <xdr:cNvPr id="316" name="直線コネクタ 315"/>
        <xdr:cNvCxnSpPr/>
      </xdr:nvCxnSpPr>
      <xdr:spPr>
        <a:xfrm>
          <a:off x="15671800" y="61468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111777</xdr:rowOff>
    </xdr:from>
    <xdr:ext cx="762000" cy="259045"/>
    <xdr:sp macro="" textlink="">
      <xdr:nvSpPr>
        <xdr:cNvPr id="317" name="補助費等平均値テキスト"/>
        <xdr:cNvSpPr txBox="1"/>
      </xdr:nvSpPr>
      <xdr:spPr>
        <a:xfrm>
          <a:off x="16598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95250</xdr:rowOff>
    </xdr:from>
    <xdr:to>
      <xdr:col>82</xdr:col>
      <xdr:colOff>158750</xdr:colOff>
      <xdr:row>36</xdr:row>
      <xdr:rowOff>25400</xdr:rowOff>
    </xdr:to>
    <xdr:sp macro="" textlink="">
      <xdr:nvSpPr>
        <xdr:cNvPr id="318" name="フローチャート: 判断 317"/>
        <xdr:cNvSpPr/>
      </xdr:nvSpPr>
      <xdr:spPr>
        <a:xfrm>
          <a:off x="16459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107950</xdr:rowOff>
    </xdr:from>
    <xdr:to>
      <xdr:col>78</xdr:col>
      <xdr:colOff>69850</xdr:colOff>
      <xdr:row>35</xdr:row>
      <xdr:rowOff>146050</xdr:rowOff>
    </xdr:to>
    <xdr:cxnSp macro="">
      <xdr:nvCxnSpPr>
        <xdr:cNvPr id="319" name="直線コネクタ 318"/>
        <xdr:cNvCxnSpPr/>
      </xdr:nvCxnSpPr>
      <xdr:spPr>
        <a:xfrm>
          <a:off x="14782800" y="6108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20" name="フローチャート: 判断 319"/>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21" name="テキスト ボックス 320"/>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107950</xdr:rowOff>
    </xdr:to>
    <xdr:cxnSp macro="">
      <xdr:nvCxnSpPr>
        <xdr:cNvPr id="322" name="直線コネクタ 321"/>
        <xdr:cNvCxnSpPr/>
      </xdr:nvCxnSpPr>
      <xdr:spPr>
        <a:xfrm>
          <a:off x="13893800" y="6089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76200</xdr:rowOff>
    </xdr:from>
    <xdr:to>
      <xdr:col>74</xdr:col>
      <xdr:colOff>31750</xdr:colOff>
      <xdr:row>36</xdr:row>
      <xdr:rowOff>6350</xdr:rowOff>
    </xdr:to>
    <xdr:sp macro="" textlink="">
      <xdr:nvSpPr>
        <xdr:cNvPr id="323" name="フローチャート: 判断 322"/>
        <xdr:cNvSpPr/>
      </xdr:nvSpPr>
      <xdr:spPr>
        <a:xfrm>
          <a:off x="14732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162577</xdr:rowOff>
    </xdr:from>
    <xdr:ext cx="762000" cy="259045"/>
    <xdr:sp macro="" textlink="">
      <xdr:nvSpPr>
        <xdr:cNvPr id="324" name="テキスト ボックス 323"/>
        <xdr:cNvSpPr txBox="1"/>
      </xdr:nvSpPr>
      <xdr:spPr>
        <a:xfrm>
          <a:off x="14401800" y="616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35</xdr:row>
      <xdr:rowOff>88900</xdr:rowOff>
    </xdr:to>
    <xdr:cxnSp macro="">
      <xdr:nvCxnSpPr>
        <xdr:cNvPr id="325" name="直線コネクタ 324"/>
        <xdr:cNvCxnSpPr/>
      </xdr:nvCxnSpPr>
      <xdr:spPr>
        <a:xfrm>
          <a:off x="13004800" y="6089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6" name="フローチャート: 判断 325"/>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7" name="テキスト ボックス 326"/>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28" name="フローチャート: 判断 327"/>
        <xdr:cNvSpPr/>
      </xdr:nvSpPr>
      <xdr:spPr>
        <a:xfrm>
          <a:off x="12954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29227</xdr:rowOff>
    </xdr:from>
    <xdr:ext cx="762000" cy="259045"/>
    <xdr:sp macro="" textlink="">
      <xdr:nvSpPr>
        <xdr:cNvPr id="329" name="テキスト ボックス 328"/>
        <xdr:cNvSpPr txBox="1"/>
      </xdr:nvSpPr>
      <xdr:spPr>
        <a:xfrm>
          <a:off x="12623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152400</xdr:rowOff>
    </xdr:from>
    <xdr:to>
      <xdr:col>82</xdr:col>
      <xdr:colOff>158750</xdr:colOff>
      <xdr:row>36</xdr:row>
      <xdr:rowOff>82550</xdr:rowOff>
    </xdr:to>
    <xdr:sp macro="" textlink="">
      <xdr:nvSpPr>
        <xdr:cNvPr id="335" name="楕円 334"/>
        <xdr:cNvSpPr/>
      </xdr:nvSpPr>
      <xdr:spPr>
        <a:xfrm>
          <a:off x="164592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124477</xdr:rowOff>
    </xdr:from>
    <xdr:ext cx="762000" cy="259045"/>
    <xdr:sp macro="" textlink="">
      <xdr:nvSpPr>
        <xdr:cNvPr id="336" name="補助費等該当値テキスト"/>
        <xdr:cNvSpPr txBox="1"/>
      </xdr:nvSpPr>
      <xdr:spPr>
        <a:xfrm>
          <a:off x="16598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95250</xdr:rowOff>
    </xdr:from>
    <xdr:to>
      <xdr:col>78</xdr:col>
      <xdr:colOff>120650</xdr:colOff>
      <xdr:row>36</xdr:row>
      <xdr:rowOff>25400</xdr:rowOff>
    </xdr:to>
    <xdr:sp macro="" textlink="">
      <xdr:nvSpPr>
        <xdr:cNvPr id="337" name="楕円 336"/>
        <xdr:cNvSpPr/>
      </xdr:nvSpPr>
      <xdr:spPr>
        <a:xfrm>
          <a:off x="15621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10177</xdr:rowOff>
    </xdr:from>
    <xdr:ext cx="736600" cy="259045"/>
    <xdr:sp macro="" textlink="">
      <xdr:nvSpPr>
        <xdr:cNvPr id="338" name="テキスト ボックス 337"/>
        <xdr:cNvSpPr txBox="1"/>
      </xdr:nvSpPr>
      <xdr:spPr>
        <a:xfrm>
          <a:off x="15290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9" name="楕円 338"/>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168927</xdr:rowOff>
    </xdr:from>
    <xdr:ext cx="762000" cy="259045"/>
    <xdr:sp macro="" textlink="">
      <xdr:nvSpPr>
        <xdr:cNvPr id="340" name="テキスト ボックス 339"/>
        <xdr:cNvSpPr txBox="1"/>
      </xdr:nvSpPr>
      <xdr:spPr>
        <a:xfrm>
          <a:off x="14401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41" name="楕円 340"/>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42" name="テキスト ボックス 341"/>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43" name="楕円 342"/>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4" name="テキスト ボックス 343"/>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年度の公債費の経常収支比率は、昨年度と比べ</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ポイントの減となりました。類似団体平均値との比較</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ポイント下回っています。</a:t>
          </a:r>
          <a:endParaRPr lang="ja-JP" altLang="ja-JP" sz="1400">
            <a:effectLst/>
          </a:endParaRPr>
        </a:p>
        <a:p>
          <a:r>
            <a:rPr kumimoji="1" lang="ja-JP" altLang="ja-JP" sz="1100">
              <a:solidFill>
                <a:schemeClr val="dk1"/>
              </a:solidFill>
              <a:effectLst/>
              <a:latin typeface="+mn-lt"/>
              <a:ea typeface="+mn-ea"/>
              <a:cs typeface="+mn-cs"/>
            </a:rPr>
            <a:t>　今後も、世代間の負担の公平性、地方債残高、年度ごとの償還規模などを考慮しながら、計画的な特別区債の発行に努めていきます。</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50800</xdr:rowOff>
    </xdr:to>
    <xdr:cxnSp macro="">
      <xdr:nvCxnSpPr>
        <xdr:cNvPr id="371" name="直線コネクタ 370"/>
        <xdr:cNvCxnSpPr/>
      </xdr:nvCxnSpPr>
      <xdr:spPr>
        <a:xfrm flipV="1">
          <a:off x="4826000" y="12547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2"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3" name="直線コネクタ 372"/>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74"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5" name="直線コネクタ 374"/>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69850</xdr:rowOff>
    </xdr:from>
    <xdr:to>
      <xdr:col>24</xdr:col>
      <xdr:colOff>25400</xdr:colOff>
      <xdr:row>75</xdr:row>
      <xdr:rowOff>107950</xdr:rowOff>
    </xdr:to>
    <xdr:cxnSp macro="">
      <xdr:nvCxnSpPr>
        <xdr:cNvPr id="376" name="直線コネクタ 375"/>
        <xdr:cNvCxnSpPr/>
      </xdr:nvCxnSpPr>
      <xdr:spPr>
        <a:xfrm flipV="1">
          <a:off x="3987800" y="12928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7"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8" name="フローチャート: 判断 377"/>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107950</xdr:rowOff>
    </xdr:from>
    <xdr:to>
      <xdr:col>19</xdr:col>
      <xdr:colOff>187325</xdr:colOff>
      <xdr:row>76</xdr:row>
      <xdr:rowOff>127000</xdr:rowOff>
    </xdr:to>
    <xdr:cxnSp macro="">
      <xdr:nvCxnSpPr>
        <xdr:cNvPr id="379" name="直線コネクタ 378"/>
        <xdr:cNvCxnSpPr/>
      </xdr:nvCxnSpPr>
      <xdr:spPr>
        <a:xfrm flipV="1">
          <a:off x="3098800" y="12966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80" name="フローチャート: 判断 379"/>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10177</xdr:rowOff>
    </xdr:from>
    <xdr:ext cx="736600" cy="259045"/>
    <xdr:sp macro="" textlink="">
      <xdr:nvSpPr>
        <xdr:cNvPr id="381" name="テキスト ボックス 380"/>
        <xdr:cNvSpPr txBox="1"/>
      </xdr:nvSpPr>
      <xdr:spPr>
        <a:xfrm>
          <a:off x="3606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78</xdr:row>
      <xdr:rowOff>12700</xdr:rowOff>
    </xdr:to>
    <xdr:cxnSp macro="">
      <xdr:nvCxnSpPr>
        <xdr:cNvPr id="382" name="直線コネクタ 381"/>
        <xdr:cNvCxnSpPr/>
      </xdr:nvCxnSpPr>
      <xdr:spPr>
        <a:xfrm flipV="1">
          <a:off x="2209800" y="13157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3" name="フローチャート: 判断 382"/>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4" name="テキスト ボックス 383"/>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12700</xdr:rowOff>
    </xdr:from>
    <xdr:to>
      <xdr:col>11</xdr:col>
      <xdr:colOff>9525</xdr:colOff>
      <xdr:row>78</xdr:row>
      <xdr:rowOff>127000</xdr:rowOff>
    </xdr:to>
    <xdr:cxnSp macro="">
      <xdr:nvCxnSpPr>
        <xdr:cNvPr id="385" name="直線コネクタ 384"/>
        <xdr:cNvCxnSpPr/>
      </xdr:nvCxnSpPr>
      <xdr:spPr>
        <a:xfrm flipV="1">
          <a:off x="1320800" y="1338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86" name="フローチャート: 判断 385"/>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87" name="テキスト ボックス 386"/>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95250</xdr:rowOff>
    </xdr:from>
    <xdr:to>
      <xdr:col>6</xdr:col>
      <xdr:colOff>171450</xdr:colOff>
      <xdr:row>80</xdr:row>
      <xdr:rowOff>25400</xdr:rowOff>
    </xdr:to>
    <xdr:sp macro="" textlink="">
      <xdr:nvSpPr>
        <xdr:cNvPr id="388" name="フローチャート: 判断 387"/>
        <xdr:cNvSpPr/>
      </xdr:nvSpPr>
      <xdr:spPr>
        <a:xfrm>
          <a:off x="1270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10177</xdr:rowOff>
    </xdr:from>
    <xdr:ext cx="762000" cy="259045"/>
    <xdr:sp macro="" textlink="">
      <xdr:nvSpPr>
        <xdr:cNvPr id="389" name="テキスト ボックス 388"/>
        <xdr:cNvSpPr txBox="1"/>
      </xdr:nvSpPr>
      <xdr:spPr>
        <a:xfrm>
          <a:off x="939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19050</xdr:rowOff>
    </xdr:from>
    <xdr:to>
      <xdr:col>24</xdr:col>
      <xdr:colOff>76200</xdr:colOff>
      <xdr:row>75</xdr:row>
      <xdr:rowOff>120650</xdr:rowOff>
    </xdr:to>
    <xdr:sp macro="" textlink="">
      <xdr:nvSpPr>
        <xdr:cNvPr id="395" name="楕円 394"/>
        <xdr:cNvSpPr/>
      </xdr:nvSpPr>
      <xdr:spPr>
        <a:xfrm>
          <a:off x="4775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35577</xdr:rowOff>
    </xdr:from>
    <xdr:ext cx="762000" cy="259045"/>
    <xdr:sp macro="" textlink="">
      <xdr:nvSpPr>
        <xdr:cNvPr id="396" name="公債費該当値テキスト"/>
        <xdr:cNvSpPr txBox="1"/>
      </xdr:nvSpPr>
      <xdr:spPr>
        <a:xfrm>
          <a:off x="4914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57150</xdr:rowOff>
    </xdr:from>
    <xdr:to>
      <xdr:col>20</xdr:col>
      <xdr:colOff>38100</xdr:colOff>
      <xdr:row>75</xdr:row>
      <xdr:rowOff>158750</xdr:rowOff>
    </xdr:to>
    <xdr:sp macro="" textlink="">
      <xdr:nvSpPr>
        <xdr:cNvPr id="397" name="楕円 396"/>
        <xdr:cNvSpPr/>
      </xdr:nvSpPr>
      <xdr:spPr>
        <a:xfrm>
          <a:off x="3937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168927</xdr:rowOff>
    </xdr:from>
    <xdr:ext cx="736600" cy="259045"/>
    <xdr:sp macro="" textlink="">
      <xdr:nvSpPr>
        <xdr:cNvPr id="398" name="テキスト ボックス 397"/>
        <xdr:cNvSpPr txBox="1"/>
      </xdr:nvSpPr>
      <xdr:spPr>
        <a:xfrm>
          <a:off x="3606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9" name="楕円 398"/>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400" name="テキスト ボックス 399"/>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1" name="楕円 400"/>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402" name="テキスト ボックス 401"/>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403" name="楕円 402"/>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404" name="テキスト ボックス 403"/>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年度の公債費以外の経常収支比率は、前年度より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類似団体平均値との比較では、平成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年連続上回って推移しており、令和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ポイント上回っています。</a:t>
          </a:r>
          <a:endParaRPr lang="ja-JP" altLang="ja-JP" sz="1400">
            <a:effectLst/>
          </a:endParaRPr>
        </a:p>
        <a:p>
          <a:r>
            <a:rPr kumimoji="1" lang="ja-JP" altLang="ja-JP" sz="1100">
              <a:solidFill>
                <a:schemeClr val="dk1"/>
              </a:solidFill>
              <a:effectLst/>
              <a:latin typeface="+mn-lt"/>
              <a:ea typeface="+mn-ea"/>
              <a:cs typeface="+mn-cs"/>
            </a:rPr>
            <a:t>　今後も引き続き、経費の削減と適切な執行に努めていきます。</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9" name="直線コネクタ 418"/>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0" name="テキスト ボックス 419"/>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1" name="直線コネクタ 420"/>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2" name="テキスト ボックス 421"/>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3" name="直線コネクタ 422"/>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4" name="テキスト ボックス 423"/>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5" name="直線コネクタ 424"/>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6" name="テキスト ボックス 425"/>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7" name="直線コネクタ 426"/>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8" name="テキスト ボックス 427"/>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9" name="直線コネクタ 428"/>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0" name="テキスト ボックス 429"/>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1" name="直線コネクタ 43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2" name="テキスト ボックス 43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91622</xdr:rowOff>
    </xdr:from>
    <xdr:to>
      <xdr:col>82</xdr:col>
      <xdr:colOff>107950</xdr:colOff>
      <xdr:row>81</xdr:row>
      <xdr:rowOff>156936</xdr:rowOff>
    </xdr:to>
    <xdr:cxnSp macro="">
      <xdr:nvCxnSpPr>
        <xdr:cNvPr id="434" name="直線コネクタ 433"/>
        <xdr:cNvCxnSpPr/>
      </xdr:nvCxnSpPr>
      <xdr:spPr>
        <a:xfrm flipV="1">
          <a:off x="16510000" y="12607472"/>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129013</xdr:rowOff>
    </xdr:from>
    <xdr:ext cx="762000" cy="259045"/>
    <xdr:sp macro="" textlink="">
      <xdr:nvSpPr>
        <xdr:cNvPr id="435"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156936</xdr:rowOff>
    </xdr:from>
    <xdr:to>
      <xdr:col>82</xdr:col>
      <xdr:colOff>196850</xdr:colOff>
      <xdr:row>81</xdr:row>
      <xdr:rowOff>156936</xdr:rowOff>
    </xdr:to>
    <xdr:cxnSp macro="">
      <xdr:nvCxnSpPr>
        <xdr:cNvPr id="436" name="直線コネクタ 435"/>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6549</xdr:rowOff>
    </xdr:from>
    <xdr:ext cx="762000" cy="259045"/>
    <xdr:sp macro="" textlink="">
      <xdr:nvSpPr>
        <xdr:cNvPr id="437" name="公債費以外最大値テキスト"/>
        <xdr:cNvSpPr txBox="1"/>
      </xdr:nvSpPr>
      <xdr:spPr>
        <a:xfrm>
          <a:off x="16598900" y="1235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91622</xdr:rowOff>
    </xdr:from>
    <xdr:to>
      <xdr:col>82</xdr:col>
      <xdr:colOff>196850</xdr:colOff>
      <xdr:row>73</xdr:row>
      <xdr:rowOff>91622</xdr:rowOff>
    </xdr:to>
    <xdr:cxnSp macro="">
      <xdr:nvCxnSpPr>
        <xdr:cNvPr id="438" name="直線コネクタ 437"/>
        <xdr:cNvCxnSpPr/>
      </xdr:nvCxnSpPr>
      <xdr:spPr>
        <a:xfrm>
          <a:off x="16421100" y="126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165100</xdr:rowOff>
    </xdr:from>
    <xdr:to>
      <xdr:col>82</xdr:col>
      <xdr:colOff>107950</xdr:colOff>
      <xdr:row>78</xdr:row>
      <xdr:rowOff>148771</xdr:rowOff>
    </xdr:to>
    <xdr:cxnSp macro="">
      <xdr:nvCxnSpPr>
        <xdr:cNvPr id="439" name="直線コネクタ 438"/>
        <xdr:cNvCxnSpPr/>
      </xdr:nvCxnSpPr>
      <xdr:spPr>
        <a:xfrm>
          <a:off x="15671800" y="131953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40"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41" name="フローチャート: 判断 440"/>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165100</xdr:rowOff>
    </xdr:from>
    <xdr:to>
      <xdr:col>78</xdr:col>
      <xdr:colOff>69850</xdr:colOff>
      <xdr:row>77</xdr:row>
      <xdr:rowOff>113393</xdr:rowOff>
    </xdr:to>
    <xdr:cxnSp macro="">
      <xdr:nvCxnSpPr>
        <xdr:cNvPr id="442" name="直線コネクタ 441"/>
        <xdr:cNvCxnSpPr/>
      </xdr:nvCxnSpPr>
      <xdr:spPr>
        <a:xfrm flipV="1">
          <a:off x="14782800" y="131953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78922</xdr:rowOff>
    </xdr:from>
    <xdr:to>
      <xdr:col>78</xdr:col>
      <xdr:colOff>120650</xdr:colOff>
      <xdr:row>76</xdr:row>
      <xdr:rowOff>9072</xdr:rowOff>
    </xdr:to>
    <xdr:sp macro="" textlink="">
      <xdr:nvSpPr>
        <xdr:cNvPr id="443" name="フローチャート: 判断 442"/>
        <xdr:cNvSpPr/>
      </xdr:nvSpPr>
      <xdr:spPr>
        <a:xfrm>
          <a:off x="15621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19249</xdr:rowOff>
    </xdr:from>
    <xdr:ext cx="736600" cy="259045"/>
    <xdr:sp macro="" textlink="">
      <xdr:nvSpPr>
        <xdr:cNvPr id="444" name="テキスト ボックス 443"/>
        <xdr:cNvSpPr txBox="1"/>
      </xdr:nvSpPr>
      <xdr:spPr>
        <a:xfrm>
          <a:off x="15290800" y="1270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113393</xdr:rowOff>
    </xdr:from>
    <xdr:to>
      <xdr:col>73</xdr:col>
      <xdr:colOff>180975</xdr:colOff>
      <xdr:row>77</xdr:row>
      <xdr:rowOff>135164</xdr:rowOff>
    </xdr:to>
    <xdr:cxnSp macro="">
      <xdr:nvCxnSpPr>
        <xdr:cNvPr id="445" name="直線コネクタ 444"/>
        <xdr:cNvCxnSpPr/>
      </xdr:nvCxnSpPr>
      <xdr:spPr>
        <a:xfrm flipV="1">
          <a:off x="13893800" y="1331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78922</xdr:rowOff>
    </xdr:from>
    <xdr:to>
      <xdr:col>74</xdr:col>
      <xdr:colOff>31750</xdr:colOff>
      <xdr:row>76</xdr:row>
      <xdr:rowOff>9072</xdr:rowOff>
    </xdr:to>
    <xdr:sp macro="" textlink="">
      <xdr:nvSpPr>
        <xdr:cNvPr id="446" name="フローチャート: 判断 445"/>
        <xdr:cNvSpPr/>
      </xdr:nvSpPr>
      <xdr:spPr>
        <a:xfrm>
          <a:off x="14732000" y="1293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19249</xdr:rowOff>
    </xdr:from>
    <xdr:ext cx="762000" cy="259045"/>
    <xdr:sp macro="" textlink="">
      <xdr:nvSpPr>
        <xdr:cNvPr id="447" name="テキスト ボックス 446"/>
        <xdr:cNvSpPr txBox="1"/>
      </xdr:nvSpPr>
      <xdr:spPr>
        <a:xfrm>
          <a:off x="14401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135164</xdr:rowOff>
    </xdr:from>
    <xdr:to>
      <xdr:col>69</xdr:col>
      <xdr:colOff>92075</xdr:colOff>
      <xdr:row>77</xdr:row>
      <xdr:rowOff>146050</xdr:rowOff>
    </xdr:to>
    <xdr:cxnSp macro="">
      <xdr:nvCxnSpPr>
        <xdr:cNvPr id="448" name="直線コネクタ 447"/>
        <xdr:cNvCxnSpPr/>
      </xdr:nvCxnSpPr>
      <xdr:spPr>
        <a:xfrm flipV="1">
          <a:off x="13004800" y="13336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9" name="フローチャート: 判断 448"/>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50" name="テキスト ボックス 449"/>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2722</xdr:rowOff>
    </xdr:from>
    <xdr:to>
      <xdr:col>65</xdr:col>
      <xdr:colOff>53975</xdr:colOff>
      <xdr:row>75</xdr:row>
      <xdr:rowOff>104322</xdr:rowOff>
    </xdr:to>
    <xdr:sp macro="" textlink="">
      <xdr:nvSpPr>
        <xdr:cNvPr id="451" name="フローチャート: 判断 450"/>
        <xdr:cNvSpPr/>
      </xdr:nvSpPr>
      <xdr:spPr>
        <a:xfrm>
          <a:off x="12954000" y="1286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114499</xdr:rowOff>
    </xdr:from>
    <xdr:ext cx="762000" cy="259045"/>
    <xdr:sp macro="" textlink="">
      <xdr:nvSpPr>
        <xdr:cNvPr id="452" name="テキスト ボックス 451"/>
        <xdr:cNvSpPr txBox="1"/>
      </xdr:nvSpPr>
      <xdr:spPr>
        <a:xfrm>
          <a:off x="12623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3" name="テキスト ボックス 45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4" name="テキスト ボックス 45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5" name="テキスト ボックス 45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6" name="テキスト ボックス 45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7" name="テキスト ボックス 45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97971</xdr:rowOff>
    </xdr:from>
    <xdr:to>
      <xdr:col>82</xdr:col>
      <xdr:colOff>158750</xdr:colOff>
      <xdr:row>79</xdr:row>
      <xdr:rowOff>28121</xdr:rowOff>
    </xdr:to>
    <xdr:sp macro="" textlink="">
      <xdr:nvSpPr>
        <xdr:cNvPr id="458" name="楕円 457"/>
        <xdr:cNvSpPr/>
      </xdr:nvSpPr>
      <xdr:spPr>
        <a:xfrm>
          <a:off x="16459200" y="1347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70048</xdr:rowOff>
    </xdr:from>
    <xdr:ext cx="762000" cy="259045"/>
    <xdr:sp macro="" textlink="">
      <xdr:nvSpPr>
        <xdr:cNvPr id="459" name="公債費以外該当値テキスト"/>
        <xdr:cNvSpPr txBox="1"/>
      </xdr:nvSpPr>
      <xdr:spPr>
        <a:xfrm>
          <a:off x="16598900" y="1344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114300</xdr:rowOff>
    </xdr:from>
    <xdr:to>
      <xdr:col>78</xdr:col>
      <xdr:colOff>120650</xdr:colOff>
      <xdr:row>77</xdr:row>
      <xdr:rowOff>44450</xdr:rowOff>
    </xdr:to>
    <xdr:sp macro="" textlink="">
      <xdr:nvSpPr>
        <xdr:cNvPr id="460" name="楕円 459"/>
        <xdr:cNvSpPr/>
      </xdr:nvSpPr>
      <xdr:spPr>
        <a:xfrm>
          <a:off x="15621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29227</xdr:rowOff>
    </xdr:from>
    <xdr:ext cx="736600" cy="259045"/>
    <xdr:sp macro="" textlink="">
      <xdr:nvSpPr>
        <xdr:cNvPr id="461" name="テキスト ボックス 460"/>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62593</xdr:rowOff>
    </xdr:from>
    <xdr:to>
      <xdr:col>74</xdr:col>
      <xdr:colOff>31750</xdr:colOff>
      <xdr:row>77</xdr:row>
      <xdr:rowOff>164193</xdr:rowOff>
    </xdr:to>
    <xdr:sp macro="" textlink="">
      <xdr:nvSpPr>
        <xdr:cNvPr id="462" name="楕円 461"/>
        <xdr:cNvSpPr/>
      </xdr:nvSpPr>
      <xdr:spPr>
        <a:xfrm>
          <a:off x="14732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148970</xdr:rowOff>
    </xdr:from>
    <xdr:ext cx="762000" cy="259045"/>
    <xdr:sp macro="" textlink="">
      <xdr:nvSpPr>
        <xdr:cNvPr id="463" name="テキスト ボックス 462"/>
        <xdr:cNvSpPr txBox="1"/>
      </xdr:nvSpPr>
      <xdr:spPr>
        <a:xfrm>
          <a:off x="14401800" y="133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84364</xdr:rowOff>
    </xdr:from>
    <xdr:to>
      <xdr:col>69</xdr:col>
      <xdr:colOff>142875</xdr:colOff>
      <xdr:row>78</xdr:row>
      <xdr:rowOff>14514</xdr:rowOff>
    </xdr:to>
    <xdr:sp macro="" textlink="">
      <xdr:nvSpPr>
        <xdr:cNvPr id="464" name="楕円 463"/>
        <xdr:cNvSpPr/>
      </xdr:nvSpPr>
      <xdr:spPr>
        <a:xfrm>
          <a:off x="13843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170741</xdr:rowOff>
    </xdr:from>
    <xdr:ext cx="762000" cy="259045"/>
    <xdr:sp macro="" textlink="">
      <xdr:nvSpPr>
        <xdr:cNvPr id="465" name="テキスト ボックス 464"/>
        <xdr:cNvSpPr txBox="1"/>
      </xdr:nvSpPr>
      <xdr:spPr>
        <a:xfrm>
          <a:off x="13512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95250</xdr:rowOff>
    </xdr:from>
    <xdr:to>
      <xdr:col>65</xdr:col>
      <xdr:colOff>53975</xdr:colOff>
      <xdr:row>78</xdr:row>
      <xdr:rowOff>25400</xdr:rowOff>
    </xdr:to>
    <xdr:sp macro="" textlink="">
      <xdr:nvSpPr>
        <xdr:cNvPr id="466" name="楕円 465"/>
        <xdr:cNvSpPr/>
      </xdr:nvSpPr>
      <xdr:spPr>
        <a:xfrm>
          <a:off x="12954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10177</xdr:rowOff>
    </xdr:from>
    <xdr:ext cx="762000" cy="259045"/>
    <xdr:sp macro="" textlink="">
      <xdr:nvSpPr>
        <xdr:cNvPr id="467" name="テキスト ボックス 466"/>
        <xdr:cNvSpPr txBox="1"/>
      </xdr:nvSpPr>
      <xdr:spPr>
        <a:xfrm>
          <a:off x="12623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20037</xdr:rowOff>
    </xdr:from>
    <xdr:to>
      <xdr:col>29</xdr:col>
      <xdr:colOff>127000</xdr:colOff>
      <xdr:row>19</xdr:row>
      <xdr:rowOff>84731</xdr:rowOff>
    </xdr:to>
    <xdr:cxnSp macro="">
      <xdr:nvCxnSpPr>
        <xdr:cNvPr id="47" name="直線コネクタ 46"/>
        <xdr:cNvCxnSpPr/>
      </xdr:nvCxnSpPr>
      <xdr:spPr bwMode="auto">
        <a:xfrm flipV="1">
          <a:off x="5651500" y="2125062"/>
          <a:ext cx="0" cy="1264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56808</xdr:rowOff>
    </xdr:from>
    <xdr:ext cx="762000" cy="259045"/>
    <xdr:sp macro="" textlink="">
      <xdr:nvSpPr>
        <xdr:cNvPr id="48" name="人口1人当たり決算額の推移最小値テキスト130"/>
        <xdr:cNvSpPr txBox="1"/>
      </xdr:nvSpPr>
      <xdr:spPr>
        <a:xfrm>
          <a:off x="5740400" y="336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84731</xdr:rowOff>
    </xdr:from>
    <xdr:to>
      <xdr:col>30</xdr:col>
      <xdr:colOff>25400</xdr:colOff>
      <xdr:row>19</xdr:row>
      <xdr:rowOff>84731</xdr:rowOff>
    </xdr:to>
    <xdr:cxnSp macro="">
      <xdr:nvCxnSpPr>
        <xdr:cNvPr id="49" name="直線コネクタ 48"/>
        <xdr:cNvCxnSpPr/>
      </xdr:nvCxnSpPr>
      <xdr:spPr bwMode="auto">
        <a:xfrm>
          <a:off x="5562600" y="3389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106414</xdr:rowOff>
    </xdr:from>
    <xdr:ext cx="762000" cy="259045"/>
    <xdr:sp macro="" textlink="">
      <xdr:nvSpPr>
        <xdr:cNvPr id="50" name="人口1人当たり決算額の推移最大値テキスト130"/>
        <xdr:cNvSpPr txBox="1"/>
      </xdr:nvSpPr>
      <xdr:spPr>
        <a:xfrm>
          <a:off x="5740400" y="1868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20037</xdr:rowOff>
    </xdr:from>
    <xdr:to>
      <xdr:col>30</xdr:col>
      <xdr:colOff>25400</xdr:colOff>
      <xdr:row>12</xdr:row>
      <xdr:rowOff>20037</xdr:rowOff>
    </xdr:to>
    <xdr:cxnSp macro="">
      <xdr:nvCxnSpPr>
        <xdr:cNvPr id="51" name="直線コネクタ 50"/>
        <xdr:cNvCxnSpPr/>
      </xdr:nvCxnSpPr>
      <xdr:spPr bwMode="auto">
        <a:xfrm>
          <a:off x="5562600" y="21250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125432</xdr:rowOff>
    </xdr:from>
    <xdr:to>
      <xdr:col>29</xdr:col>
      <xdr:colOff>127000</xdr:colOff>
      <xdr:row>17</xdr:row>
      <xdr:rowOff>17860</xdr:rowOff>
    </xdr:to>
    <xdr:cxnSp macro="">
      <xdr:nvCxnSpPr>
        <xdr:cNvPr id="52" name="直線コネクタ 51"/>
        <xdr:cNvCxnSpPr/>
      </xdr:nvCxnSpPr>
      <xdr:spPr bwMode="auto">
        <a:xfrm flipV="1">
          <a:off x="5003800" y="2916257"/>
          <a:ext cx="647700" cy="63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20312</xdr:rowOff>
    </xdr:from>
    <xdr:ext cx="762000" cy="259045"/>
    <xdr:sp macro="" textlink="">
      <xdr:nvSpPr>
        <xdr:cNvPr id="53" name="人口1人当たり決算額の推移平均値テキスト130"/>
        <xdr:cNvSpPr txBox="1"/>
      </xdr:nvSpPr>
      <xdr:spPr>
        <a:xfrm>
          <a:off x="5740400" y="3154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48235</xdr:rowOff>
    </xdr:from>
    <xdr:to>
      <xdr:col>29</xdr:col>
      <xdr:colOff>177800</xdr:colOff>
      <xdr:row>18</xdr:row>
      <xdr:rowOff>149835</xdr:rowOff>
    </xdr:to>
    <xdr:sp macro="" textlink="">
      <xdr:nvSpPr>
        <xdr:cNvPr id="54" name="フローチャート: 判断 53"/>
        <xdr:cNvSpPr/>
      </xdr:nvSpPr>
      <xdr:spPr bwMode="auto">
        <a:xfrm>
          <a:off x="5600700" y="3181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17860</xdr:rowOff>
    </xdr:from>
    <xdr:to>
      <xdr:col>26</xdr:col>
      <xdr:colOff>50800</xdr:colOff>
      <xdr:row>17</xdr:row>
      <xdr:rowOff>26601</xdr:rowOff>
    </xdr:to>
    <xdr:cxnSp macro="">
      <xdr:nvCxnSpPr>
        <xdr:cNvPr id="55" name="直線コネクタ 54"/>
        <xdr:cNvCxnSpPr/>
      </xdr:nvCxnSpPr>
      <xdr:spPr bwMode="auto">
        <a:xfrm flipV="1">
          <a:off x="4305300" y="2980135"/>
          <a:ext cx="698500" cy="8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64509</xdr:rowOff>
    </xdr:from>
    <xdr:to>
      <xdr:col>26</xdr:col>
      <xdr:colOff>101600</xdr:colOff>
      <xdr:row>18</xdr:row>
      <xdr:rowOff>166108</xdr:rowOff>
    </xdr:to>
    <xdr:sp macro="" textlink="">
      <xdr:nvSpPr>
        <xdr:cNvPr id="56" name="フローチャート: 判断 55"/>
        <xdr:cNvSpPr/>
      </xdr:nvSpPr>
      <xdr:spPr bwMode="auto">
        <a:xfrm>
          <a:off x="49530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150886</xdr:rowOff>
    </xdr:from>
    <xdr:ext cx="736600" cy="259045"/>
    <xdr:sp macro="" textlink="">
      <xdr:nvSpPr>
        <xdr:cNvPr id="57" name="テキスト ボックス 56"/>
        <xdr:cNvSpPr txBox="1"/>
      </xdr:nvSpPr>
      <xdr:spPr>
        <a:xfrm>
          <a:off x="4622800" y="3284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7943</xdr:rowOff>
    </xdr:from>
    <xdr:to>
      <xdr:col>22</xdr:col>
      <xdr:colOff>114300</xdr:colOff>
      <xdr:row>17</xdr:row>
      <xdr:rowOff>26601</xdr:rowOff>
    </xdr:to>
    <xdr:cxnSp macro="">
      <xdr:nvCxnSpPr>
        <xdr:cNvPr id="58" name="直線コネクタ 57"/>
        <xdr:cNvCxnSpPr/>
      </xdr:nvCxnSpPr>
      <xdr:spPr bwMode="auto">
        <a:xfrm>
          <a:off x="3606800" y="2970218"/>
          <a:ext cx="698500" cy="18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69952</xdr:rowOff>
    </xdr:from>
    <xdr:to>
      <xdr:col>22</xdr:col>
      <xdr:colOff>165100</xdr:colOff>
      <xdr:row>19</xdr:row>
      <xdr:rowOff>102</xdr:rowOff>
    </xdr:to>
    <xdr:sp macro="" textlink="">
      <xdr:nvSpPr>
        <xdr:cNvPr id="59" name="フローチャート: 判断 58"/>
        <xdr:cNvSpPr/>
      </xdr:nvSpPr>
      <xdr:spPr bwMode="auto">
        <a:xfrm>
          <a:off x="42545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156329</xdr:rowOff>
    </xdr:from>
    <xdr:ext cx="762000" cy="259045"/>
    <xdr:sp macro="" textlink="">
      <xdr:nvSpPr>
        <xdr:cNvPr id="60" name="テキスト ボックス 59"/>
        <xdr:cNvSpPr txBox="1"/>
      </xdr:nvSpPr>
      <xdr:spPr>
        <a:xfrm>
          <a:off x="3924300" y="329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4176</xdr:rowOff>
    </xdr:from>
    <xdr:to>
      <xdr:col>18</xdr:col>
      <xdr:colOff>177800</xdr:colOff>
      <xdr:row>17</xdr:row>
      <xdr:rowOff>7943</xdr:rowOff>
    </xdr:to>
    <xdr:cxnSp macro="">
      <xdr:nvCxnSpPr>
        <xdr:cNvPr id="61" name="直線コネクタ 60"/>
        <xdr:cNvCxnSpPr/>
      </xdr:nvCxnSpPr>
      <xdr:spPr bwMode="auto">
        <a:xfrm>
          <a:off x="2908300" y="2966451"/>
          <a:ext cx="698500" cy="3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54810</xdr:rowOff>
    </xdr:from>
    <xdr:to>
      <xdr:col>19</xdr:col>
      <xdr:colOff>38100</xdr:colOff>
      <xdr:row>18</xdr:row>
      <xdr:rowOff>156410</xdr:rowOff>
    </xdr:to>
    <xdr:sp macro="" textlink="">
      <xdr:nvSpPr>
        <xdr:cNvPr id="62" name="フローチャート: 判断 61"/>
        <xdr:cNvSpPr/>
      </xdr:nvSpPr>
      <xdr:spPr bwMode="auto">
        <a:xfrm>
          <a:off x="3556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141186</xdr:rowOff>
    </xdr:from>
    <xdr:ext cx="762000" cy="259045"/>
    <xdr:sp macro="" textlink="">
      <xdr:nvSpPr>
        <xdr:cNvPr id="63" name="テキスト ボックス 62"/>
        <xdr:cNvSpPr txBox="1"/>
      </xdr:nvSpPr>
      <xdr:spPr>
        <a:xfrm>
          <a:off x="32258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48812</xdr:rowOff>
    </xdr:from>
    <xdr:to>
      <xdr:col>15</xdr:col>
      <xdr:colOff>101600</xdr:colOff>
      <xdr:row>18</xdr:row>
      <xdr:rowOff>150412</xdr:rowOff>
    </xdr:to>
    <xdr:sp macro="" textlink="">
      <xdr:nvSpPr>
        <xdr:cNvPr id="64" name="フローチャート: 判断 63"/>
        <xdr:cNvSpPr/>
      </xdr:nvSpPr>
      <xdr:spPr bwMode="auto">
        <a:xfrm>
          <a:off x="2857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135188</xdr:rowOff>
    </xdr:from>
    <xdr:ext cx="762000" cy="259045"/>
    <xdr:sp macro="" textlink="">
      <xdr:nvSpPr>
        <xdr:cNvPr id="65" name="テキスト ボックス 64"/>
        <xdr:cNvSpPr txBox="1"/>
      </xdr:nvSpPr>
      <xdr:spPr>
        <a:xfrm>
          <a:off x="25273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74632</xdr:rowOff>
    </xdr:from>
    <xdr:to>
      <xdr:col>29</xdr:col>
      <xdr:colOff>177800</xdr:colOff>
      <xdr:row>17</xdr:row>
      <xdr:rowOff>4782</xdr:rowOff>
    </xdr:to>
    <xdr:sp macro="" textlink="">
      <xdr:nvSpPr>
        <xdr:cNvPr id="71" name="楕円 70"/>
        <xdr:cNvSpPr/>
      </xdr:nvSpPr>
      <xdr:spPr bwMode="auto">
        <a:xfrm>
          <a:off x="5600700" y="2865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91159</xdr:rowOff>
    </xdr:from>
    <xdr:ext cx="762000" cy="259045"/>
    <xdr:sp macro="" textlink="">
      <xdr:nvSpPr>
        <xdr:cNvPr id="72" name="人口1人当たり決算額の推移該当値テキスト130"/>
        <xdr:cNvSpPr txBox="1"/>
      </xdr:nvSpPr>
      <xdr:spPr>
        <a:xfrm>
          <a:off x="5740400" y="271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138510</xdr:rowOff>
    </xdr:from>
    <xdr:to>
      <xdr:col>26</xdr:col>
      <xdr:colOff>101600</xdr:colOff>
      <xdr:row>17</xdr:row>
      <xdr:rowOff>68660</xdr:rowOff>
    </xdr:to>
    <xdr:sp macro="" textlink="">
      <xdr:nvSpPr>
        <xdr:cNvPr id="73" name="楕円 72"/>
        <xdr:cNvSpPr/>
      </xdr:nvSpPr>
      <xdr:spPr bwMode="auto">
        <a:xfrm>
          <a:off x="4953000" y="2929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78837</xdr:rowOff>
    </xdr:from>
    <xdr:ext cx="736600" cy="259045"/>
    <xdr:sp macro="" textlink="">
      <xdr:nvSpPr>
        <xdr:cNvPr id="74" name="テキスト ボックス 73"/>
        <xdr:cNvSpPr txBox="1"/>
      </xdr:nvSpPr>
      <xdr:spPr>
        <a:xfrm>
          <a:off x="4622800" y="2698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147251</xdr:rowOff>
    </xdr:from>
    <xdr:to>
      <xdr:col>22</xdr:col>
      <xdr:colOff>165100</xdr:colOff>
      <xdr:row>17</xdr:row>
      <xdr:rowOff>77401</xdr:rowOff>
    </xdr:to>
    <xdr:sp macro="" textlink="">
      <xdr:nvSpPr>
        <xdr:cNvPr id="75" name="楕円 74"/>
        <xdr:cNvSpPr/>
      </xdr:nvSpPr>
      <xdr:spPr bwMode="auto">
        <a:xfrm>
          <a:off x="4254500" y="2938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87578</xdr:rowOff>
    </xdr:from>
    <xdr:ext cx="762000" cy="259045"/>
    <xdr:sp macro="" textlink="">
      <xdr:nvSpPr>
        <xdr:cNvPr id="76" name="テキスト ボックス 75"/>
        <xdr:cNvSpPr txBox="1"/>
      </xdr:nvSpPr>
      <xdr:spPr>
        <a:xfrm>
          <a:off x="3924300" y="270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128593</xdr:rowOff>
    </xdr:from>
    <xdr:to>
      <xdr:col>19</xdr:col>
      <xdr:colOff>38100</xdr:colOff>
      <xdr:row>17</xdr:row>
      <xdr:rowOff>58743</xdr:rowOff>
    </xdr:to>
    <xdr:sp macro="" textlink="">
      <xdr:nvSpPr>
        <xdr:cNvPr id="77" name="楕円 76"/>
        <xdr:cNvSpPr/>
      </xdr:nvSpPr>
      <xdr:spPr bwMode="auto">
        <a:xfrm>
          <a:off x="3556000" y="2919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68920</xdr:rowOff>
    </xdr:from>
    <xdr:ext cx="762000" cy="259045"/>
    <xdr:sp macro="" textlink="">
      <xdr:nvSpPr>
        <xdr:cNvPr id="78" name="テキスト ボックス 77"/>
        <xdr:cNvSpPr txBox="1"/>
      </xdr:nvSpPr>
      <xdr:spPr>
        <a:xfrm>
          <a:off x="3225800" y="268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124826</xdr:rowOff>
    </xdr:from>
    <xdr:to>
      <xdr:col>15</xdr:col>
      <xdr:colOff>101600</xdr:colOff>
      <xdr:row>17</xdr:row>
      <xdr:rowOff>54976</xdr:rowOff>
    </xdr:to>
    <xdr:sp macro="" textlink="">
      <xdr:nvSpPr>
        <xdr:cNvPr id="79" name="楕円 78"/>
        <xdr:cNvSpPr/>
      </xdr:nvSpPr>
      <xdr:spPr bwMode="auto">
        <a:xfrm>
          <a:off x="2857500" y="291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65153</xdr:rowOff>
    </xdr:from>
    <xdr:ext cx="762000" cy="259045"/>
    <xdr:sp macro="" textlink="">
      <xdr:nvSpPr>
        <xdr:cNvPr id="80" name="テキスト ボックス 79"/>
        <xdr:cNvSpPr txBox="1"/>
      </xdr:nvSpPr>
      <xdr:spPr>
        <a:xfrm>
          <a:off x="2527300" y="2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19253</xdr:rowOff>
    </xdr:from>
    <xdr:to>
      <xdr:col>29</xdr:col>
      <xdr:colOff>127000</xdr:colOff>
      <xdr:row>37</xdr:row>
      <xdr:rowOff>331978</xdr:rowOff>
    </xdr:to>
    <xdr:cxnSp macro="">
      <xdr:nvCxnSpPr>
        <xdr:cNvPr id="106" name="直線コネクタ 105"/>
        <xdr:cNvCxnSpPr/>
      </xdr:nvCxnSpPr>
      <xdr:spPr bwMode="auto">
        <a:xfrm flipV="1">
          <a:off x="5651500" y="6286703"/>
          <a:ext cx="0" cy="11699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304055</xdr:rowOff>
    </xdr:from>
    <xdr:ext cx="762000" cy="259045"/>
    <xdr:sp macro="" textlink="">
      <xdr:nvSpPr>
        <xdr:cNvPr id="107" name="人口1人当たり決算額の推移最小値テキスト445"/>
        <xdr:cNvSpPr txBox="1"/>
      </xdr:nvSpPr>
      <xdr:spPr>
        <a:xfrm>
          <a:off x="5740400" y="74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331978</xdr:rowOff>
    </xdr:from>
    <xdr:to>
      <xdr:col>30</xdr:col>
      <xdr:colOff>25400</xdr:colOff>
      <xdr:row>37</xdr:row>
      <xdr:rowOff>331978</xdr:rowOff>
    </xdr:to>
    <xdr:cxnSp macro="">
      <xdr:nvCxnSpPr>
        <xdr:cNvPr id="108" name="直線コネクタ 107"/>
        <xdr:cNvCxnSpPr/>
      </xdr:nvCxnSpPr>
      <xdr:spPr bwMode="auto">
        <a:xfrm>
          <a:off x="5562600" y="74566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105630</xdr:rowOff>
    </xdr:from>
    <xdr:ext cx="762000" cy="259045"/>
    <xdr:sp macro="" textlink="">
      <xdr:nvSpPr>
        <xdr:cNvPr id="109" name="人口1人当たり決算額の推移最大値テキスト445"/>
        <xdr:cNvSpPr txBox="1"/>
      </xdr:nvSpPr>
      <xdr:spPr>
        <a:xfrm>
          <a:off x="5740400" y="603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19253</xdr:rowOff>
    </xdr:from>
    <xdr:to>
      <xdr:col>30</xdr:col>
      <xdr:colOff>25400</xdr:colOff>
      <xdr:row>34</xdr:row>
      <xdr:rowOff>19253</xdr:rowOff>
    </xdr:to>
    <xdr:cxnSp macro="">
      <xdr:nvCxnSpPr>
        <xdr:cNvPr id="110" name="直線コネクタ 109"/>
        <xdr:cNvCxnSpPr/>
      </xdr:nvCxnSpPr>
      <xdr:spPr bwMode="auto">
        <a:xfrm>
          <a:off x="5562600" y="6286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169749</xdr:rowOff>
    </xdr:from>
    <xdr:to>
      <xdr:col>29</xdr:col>
      <xdr:colOff>127000</xdr:colOff>
      <xdr:row>37</xdr:row>
      <xdr:rowOff>172415</xdr:rowOff>
    </xdr:to>
    <xdr:cxnSp macro="">
      <xdr:nvCxnSpPr>
        <xdr:cNvPr id="111" name="直線コネクタ 110"/>
        <xdr:cNvCxnSpPr/>
      </xdr:nvCxnSpPr>
      <xdr:spPr bwMode="auto">
        <a:xfrm flipV="1">
          <a:off x="5003800" y="7294449"/>
          <a:ext cx="647700" cy="2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180357</xdr:rowOff>
    </xdr:from>
    <xdr:ext cx="762000" cy="259045"/>
    <xdr:sp macro="" textlink="">
      <xdr:nvSpPr>
        <xdr:cNvPr id="112" name="人口1人当たり決算額の推移平均値テキスト445"/>
        <xdr:cNvSpPr txBox="1"/>
      </xdr:nvSpPr>
      <xdr:spPr>
        <a:xfrm>
          <a:off x="5740400" y="6790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335280</xdr:rowOff>
    </xdr:from>
    <xdr:to>
      <xdr:col>29</xdr:col>
      <xdr:colOff>177800</xdr:colOff>
      <xdr:row>36</xdr:row>
      <xdr:rowOff>93980</xdr:rowOff>
    </xdr:to>
    <xdr:sp macro="" textlink="">
      <xdr:nvSpPr>
        <xdr:cNvPr id="113" name="フローチャート: 判断 112"/>
        <xdr:cNvSpPr/>
      </xdr:nvSpPr>
      <xdr:spPr bwMode="auto">
        <a:xfrm>
          <a:off x="5600700" y="6945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130658</xdr:rowOff>
    </xdr:from>
    <xdr:to>
      <xdr:col>26</xdr:col>
      <xdr:colOff>50800</xdr:colOff>
      <xdr:row>37</xdr:row>
      <xdr:rowOff>172415</xdr:rowOff>
    </xdr:to>
    <xdr:cxnSp macro="">
      <xdr:nvCxnSpPr>
        <xdr:cNvPr id="114" name="直線コネクタ 113"/>
        <xdr:cNvCxnSpPr/>
      </xdr:nvCxnSpPr>
      <xdr:spPr bwMode="auto">
        <a:xfrm>
          <a:off x="4305300" y="7255358"/>
          <a:ext cx="698500" cy="41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39395</xdr:rowOff>
    </xdr:from>
    <xdr:to>
      <xdr:col>26</xdr:col>
      <xdr:colOff>101600</xdr:colOff>
      <xdr:row>36</xdr:row>
      <xdr:rowOff>140995</xdr:rowOff>
    </xdr:to>
    <xdr:sp macro="" textlink="">
      <xdr:nvSpPr>
        <xdr:cNvPr id="115" name="フローチャート: 判断 114"/>
        <xdr:cNvSpPr/>
      </xdr:nvSpPr>
      <xdr:spPr bwMode="auto">
        <a:xfrm>
          <a:off x="4953000" y="6992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151172</xdr:rowOff>
    </xdr:from>
    <xdr:ext cx="736600" cy="259045"/>
    <xdr:sp macro="" textlink="">
      <xdr:nvSpPr>
        <xdr:cNvPr id="116" name="テキスト ボックス 115"/>
        <xdr:cNvSpPr txBox="1"/>
      </xdr:nvSpPr>
      <xdr:spPr>
        <a:xfrm>
          <a:off x="4622800" y="676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74346</xdr:rowOff>
    </xdr:from>
    <xdr:to>
      <xdr:col>22</xdr:col>
      <xdr:colOff>114300</xdr:colOff>
      <xdr:row>37</xdr:row>
      <xdr:rowOff>130658</xdr:rowOff>
    </xdr:to>
    <xdr:cxnSp macro="">
      <xdr:nvCxnSpPr>
        <xdr:cNvPr id="117" name="直線コネクタ 116"/>
        <xdr:cNvCxnSpPr/>
      </xdr:nvCxnSpPr>
      <xdr:spPr bwMode="auto">
        <a:xfrm>
          <a:off x="3606800" y="7199046"/>
          <a:ext cx="698500" cy="5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38176</xdr:rowOff>
    </xdr:from>
    <xdr:to>
      <xdr:col>22</xdr:col>
      <xdr:colOff>165100</xdr:colOff>
      <xdr:row>36</xdr:row>
      <xdr:rowOff>139776</xdr:rowOff>
    </xdr:to>
    <xdr:sp macro="" textlink="">
      <xdr:nvSpPr>
        <xdr:cNvPr id="118" name="フローチャート: 判断 117"/>
        <xdr:cNvSpPr/>
      </xdr:nvSpPr>
      <xdr:spPr bwMode="auto">
        <a:xfrm>
          <a:off x="42545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149953</xdr:rowOff>
    </xdr:from>
    <xdr:ext cx="762000" cy="259045"/>
    <xdr:sp macro="" textlink="">
      <xdr:nvSpPr>
        <xdr:cNvPr id="119" name="テキスト ボックス 118"/>
        <xdr:cNvSpPr txBox="1"/>
      </xdr:nvSpPr>
      <xdr:spPr>
        <a:xfrm>
          <a:off x="3924300" y="676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74346</xdr:rowOff>
    </xdr:from>
    <xdr:to>
      <xdr:col>18</xdr:col>
      <xdr:colOff>177800</xdr:colOff>
      <xdr:row>37</xdr:row>
      <xdr:rowOff>121514</xdr:rowOff>
    </xdr:to>
    <xdr:cxnSp macro="">
      <xdr:nvCxnSpPr>
        <xdr:cNvPr id="120" name="直線コネクタ 119"/>
        <xdr:cNvCxnSpPr/>
      </xdr:nvCxnSpPr>
      <xdr:spPr bwMode="auto">
        <a:xfrm flipV="1">
          <a:off x="2908300" y="7199046"/>
          <a:ext cx="698500" cy="47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1524</xdr:rowOff>
    </xdr:from>
    <xdr:to>
      <xdr:col>19</xdr:col>
      <xdr:colOff>38100</xdr:colOff>
      <xdr:row>36</xdr:row>
      <xdr:rowOff>103124</xdr:rowOff>
    </xdr:to>
    <xdr:sp macro="" textlink="">
      <xdr:nvSpPr>
        <xdr:cNvPr id="121" name="フローチャート: 判断 120"/>
        <xdr:cNvSpPr/>
      </xdr:nvSpPr>
      <xdr:spPr bwMode="auto">
        <a:xfrm>
          <a:off x="3556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113301</xdr:rowOff>
    </xdr:from>
    <xdr:ext cx="762000" cy="259045"/>
    <xdr:sp macro="" textlink="">
      <xdr:nvSpPr>
        <xdr:cNvPr id="122" name="テキスト ボックス 121"/>
        <xdr:cNvSpPr txBox="1"/>
      </xdr:nvSpPr>
      <xdr:spPr>
        <a:xfrm>
          <a:off x="3225800" y="672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298094</xdr:rowOff>
    </xdr:from>
    <xdr:to>
      <xdr:col>15</xdr:col>
      <xdr:colOff>101600</xdr:colOff>
      <xdr:row>36</xdr:row>
      <xdr:rowOff>56794</xdr:rowOff>
    </xdr:to>
    <xdr:sp macro="" textlink="">
      <xdr:nvSpPr>
        <xdr:cNvPr id="123" name="フローチャート: 判断 122"/>
        <xdr:cNvSpPr/>
      </xdr:nvSpPr>
      <xdr:spPr bwMode="auto">
        <a:xfrm>
          <a:off x="2857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66971</xdr:rowOff>
    </xdr:from>
    <xdr:ext cx="762000" cy="259045"/>
    <xdr:sp macro="" textlink="">
      <xdr:nvSpPr>
        <xdr:cNvPr id="124" name="テキスト ボックス 123"/>
        <xdr:cNvSpPr txBox="1"/>
      </xdr:nvSpPr>
      <xdr:spPr>
        <a:xfrm>
          <a:off x="2527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118949</xdr:rowOff>
    </xdr:from>
    <xdr:to>
      <xdr:col>29</xdr:col>
      <xdr:colOff>177800</xdr:colOff>
      <xdr:row>37</xdr:row>
      <xdr:rowOff>220549</xdr:rowOff>
    </xdr:to>
    <xdr:sp macro="" textlink="">
      <xdr:nvSpPr>
        <xdr:cNvPr id="130" name="楕円 129"/>
        <xdr:cNvSpPr/>
      </xdr:nvSpPr>
      <xdr:spPr bwMode="auto">
        <a:xfrm>
          <a:off x="5600700" y="724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91026</xdr:rowOff>
    </xdr:from>
    <xdr:ext cx="762000" cy="259045"/>
    <xdr:sp macro="" textlink="">
      <xdr:nvSpPr>
        <xdr:cNvPr id="131" name="人口1人当たり決算額の推移該当値テキスト445"/>
        <xdr:cNvSpPr txBox="1"/>
      </xdr:nvSpPr>
      <xdr:spPr>
        <a:xfrm>
          <a:off x="5740400" y="721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121615</xdr:rowOff>
    </xdr:from>
    <xdr:to>
      <xdr:col>26</xdr:col>
      <xdr:colOff>101600</xdr:colOff>
      <xdr:row>37</xdr:row>
      <xdr:rowOff>223215</xdr:rowOff>
    </xdr:to>
    <xdr:sp macro="" textlink="">
      <xdr:nvSpPr>
        <xdr:cNvPr id="132" name="楕円 131"/>
        <xdr:cNvSpPr/>
      </xdr:nvSpPr>
      <xdr:spPr bwMode="auto">
        <a:xfrm>
          <a:off x="4953000" y="7246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207992</xdr:rowOff>
    </xdr:from>
    <xdr:ext cx="736600" cy="259045"/>
    <xdr:sp macro="" textlink="">
      <xdr:nvSpPr>
        <xdr:cNvPr id="133" name="テキスト ボックス 132"/>
        <xdr:cNvSpPr txBox="1"/>
      </xdr:nvSpPr>
      <xdr:spPr>
        <a:xfrm>
          <a:off x="4622800" y="733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79858</xdr:rowOff>
    </xdr:from>
    <xdr:to>
      <xdr:col>22</xdr:col>
      <xdr:colOff>165100</xdr:colOff>
      <xdr:row>37</xdr:row>
      <xdr:rowOff>181458</xdr:rowOff>
    </xdr:to>
    <xdr:sp macro="" textlink="">
      <xdr:nvSpPr>
        <xdr:cNvPr id="134" name="楕円 133"/>
        <xdr:cNvSpPr/>
      </xdr:nvSpPr>
      <xdr:spPr bwMode="auto">
        <a:xfrm>
          <a:off x="4254500" y="7204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166235</xdr:rowOff>
    </xdr:from>
    <xdr:ext cx="762000" cy="259045"/>
    <xdr:sp macro="" textlink="">
      <xdr:nvSpPr>
        <xdr:cNvPr id="135" name="テキスト ボックス 134"/>
        <xdr:cNvSpPr txBox="1"/>
      </xdr:nvSpPr>
      <xdr:spPr>
        <a:xfrm>
          <a:off x="3924300" y="729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23546</xdr:rowOff>
    </xdr:from>
    <xdr:to>
      <xdr:col>19</xdr:col>
      <xdr:colOff>38100</xdr:colOff>
      <xdr:row>37</xdr:row>
      <xdr:rowOff>125146</xdr:rowOff>
    </xdr:to>
    <xdr:sp macro="" textlink="">
      <xdr:nvSpPr>
        <xdr:cNvPr id="136" name="楕円 135"/>
        <xdr:cNvSpPr/>
      </xdr:nvSpPr>
      <xdr:spPr bwMode="auto">
        <a:xfrm>
          <a:off x="3556000" y="7148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109923</xdr:rowOff>
    </xdr:from>
    <xdr:ext cx="762000" cy="259045"/>
    <xdr:sp macro="" textlink="">
      <xdr:nvSpPr>
        <xdr:cNvPr id="137" name="テキスト ボックス 136"/>
        <xdr:cNvSpPr txBox="1"/>
      </xdr:nvSpPr>
      <xdr:spPr>
        <a:xfrm>
          <a:off x="3225800" y="723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70714</xdr:rowOff>
    </xdr:from>
    <xdr:to>
      <xdr:col>15</xdr:col>
      <xdr:colOff>101600</xdr:colOff>
      <xdr:row>37</xdr:row>
      <xdr:rowOff>172314</xdr:rowOff>
    </xdr:to>
    <xdr:sp macro="" textlink="">
      <xdr:nvSpPr>
        <xdr:cNvPr id="138" name="楕円 137"/>
        <xdr:cNvSpPr/>
      </xdr:nvSpPr>
      <xdr:spPr bwMode="auto">
        <a:xfrm>
          <a:off x="2857500" y="7195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157091</xdr:rowOff>
    </xdr:from>
    <xdr:ext cx="762000" cy="259045"/>
    <xdr:sp macro="" textlink="">
      <xdr:nvSpPr>
        <xdr:cNvPr id="139" name="テキスト ボックス 138"/>
        <xdr:cNvSpPr txBox="1"/>
      </xdr:nvSpPr>
      <xdr:spPr>
        <a:xfrm>
          <a:off x="2527300" y="728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111266</xdr:rowOff>
    </xdr:from>
    <xdr:to>
      <xdr:col>24</xdr:col>
      <xdr:colOff>62865</xdr:colOff>
      <xdr:row>38</xdr:row>
      <xdr:rowOff>34947</xdr:rowOff>
    </xdr:to>
    <xdr:cxnSp macro="">
      <xdr:nvCxnSpPr>
        <xdr:cNvPr id="58" name="直線コネクタ 57"/>
        <xdr:cNvCxnSpPr/>
      </xdr:nvCxnSpPr>
      <xdr:spPr>
        <a:xfrm flipV="1">
          <a:off x="4633595" y="5254766"/>
          <a:ext cx="1270" cy="129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38774</xdr:rowOff>
    </xdr:from>
    <xdr:ext cx="534377" cy="259045"/>
    <xdr:sp macro="" textlink="">
      <xdr:nvSpPr>
        <xdr:cNvPr id="59" name="人件費最小値テキスト"/>
        <xdr:cNvSpPr txBox="1"/>
      </xdr:nvSpPr>
      <xdr:spPr>
        <a:xfrm>
          <a:off x="4686300" y="655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34947</xdr:rowOff>
    </xdr:from>
    <xdr:to>
      <xdr:col>24</xdr:col>
      <xdr:colOff>152400</xdr:colOff>
      <xdr:row>38</xdr:row>
      <xdr:rowOff>34947</xdr:rowOff>
    </xdr:to>
    <xdr:cxnSp macro="">
      <xdr:nvCxnSpPr>
        <xdr:cNvPr id="60" name="直線コネクタ 59"/>
        <xdr:cNvCxnSpPr/>
      </xdr:nvCxnSpPr>
      <xdr:spPr>
        <a:xfrm>
          <a:off x="4546600" y="655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57943</xdr:rowOff>
    </xdr:from>
    <xdr:ext cx="599010" cy="259045"/>
    <xdr:sp macro="" textlink="">
      <xdr:nvSpPr>
        <xdr:cNvPr id="61" name="人件費最大値テキスト"/>
        <xdr:cNvSpPr txBox="1"/>
      </xdr:nvSpPr>
      <xdr:spPr>
        <a:xfrm>
          <a:off x="4686300" y="50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111266</xdr:rowOff>
    </xdr:from>
    <xdr:to>
      <xdr:col>24</xdr:col>
      <xdr:colOff>152400</xdr:colOff>
      <xdr:row>30</xdr:row>
      <xdr:rowOff>111266</xdr:rowOff>
    </xdr:to>
    <xdr:cxnSp macro="">
      <xdr:nvCxnSpPr>
        <xdr:cNvPr id="62" name="直線コネクタ 61"/>
        <xdr:cNvCxnSpPr/>
      </xdr:nvCxnSpPr>
      <xdr:spPr>
        <a:xfrm>
          <a:off x="4546600" y="5254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113052</xdr:rowOff>
    </xdr:from>
    <xdr:to>
      <xdr:col>24</xdr:col>
      <xdr:colOff>63500</xdr:colOff>
      <xdr:row>35</xdr:row>
      <xdr:rowOff>170659</xdr:rowOff>
    </xdr:to>
    <xdr:cxnSp macro="">
      <xdr:nvCxnSpPr>
        <xdr:cNvPr id="63" name="直線コネクタ 62"/>
        <xdr:cNvCxnSpPr/>
      </xdr:nvCxnSpPr>
      <xdr:spPr>
        <a:xfrm flipV="1">
          <a:off x="3797300" y="6113802"/>
          <a:ext cx="8382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160487</xdr:rowOff>
    </xdr:from>
    <xdr:ext cx="534377" cy="259045"/>
    <xdr:sp macro="" textlink="">
      <xdr:nvSpPr>
        <xdr:cNvPr id="64" name="人件費平均値テキスト"/>
        <xdr:cNvSpPr txBox="1"/>
      </xdr:nvSpPr>
      <xdr:spPr>
        <a:xfrm>
          <a:off x="4686300" y="6332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10610</xdr:rowOff>
    </xdr:from>
    <xdr:to>
      <xdr:col>24</xdr:col>
      <xdr:colOff>114300</xdr:colOff>
      <xdr:row>37</xdr:row>
      <xdr:rowOff>112210</xdr:rowOff>
    </xdr:to>
    <xdr:sp macro="" textlink="">
      <xdr:nvSpPr>
        <xdr:cNvPr id="65" name="フローチャート: 判断 64"/>
        <xdr:cNvSpPr/>
      </xdr:nvSpPr>
      <xdr:spPr>
        <a:xfrm>
          <a:off x="4584700" y="635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170659</xdr:rowOff>
    </xdr:from>
    <xdr:to>
      <xdr:col>19</xdr:col>
      <xdr:colOff>177800</xdr:colOff>
      <xdr:row>36</xdr:row>
      <xdr:rowOff>15842</xdr:rowOff>
    </xdr:to>
    <xdr:cxnSp macro="">
      <xdr:nvCxnSpPr>
        <xdr:cNvPr id="66" name="直線コネクタ 65"/>
        <xdr:cNvCxnSpPr/>
      </xdr:nvCxnSpPr>
      <xdr:spPr>
        <a:xfrm flipV="1">
          <a:off x="2908300" y="6171409"/>
          <a:ext cx="8890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35789</xdr:rowOff>
    </xdr:from>
    <xdr:to>
      <xdr:col>20</xdr:col>
      <xdr:colOff>38100</xdr:colOff>
      <xdr:row>37</xdr:row>
      <xdr:rowOff>137389</xdr:rowOff>
    </xdr:to>
    <xdr:sp macro="" textlink="">
      <xdr:nvSpPr>
        <xdr:cNvPr id="67" name="フローチャート: 判断 66"/>
        <xdr:cNvSpPr/>
      </xdr:nvSpPr>
      <xdr:spPr>
        <a:xfrm>
          <a:off x="37465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128516</xdr:rowOff>
    </xdr:from>
    <xdr:ext cx="534377" cy="259045"/>
    <xdr:sp macro="" textlink="">
      <xdr:nvSpPr>
        <xdr:cNvPr id="68" name="テキスト ボックス 67"/>
        <xdr:cNvSpPr txBox="1"/>
      </xdr:nvSpPr>
      <xdr:spPr>
        <a:xfrm>
          <a:off x="3530111" y="647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156072</xdr:rowOff>
    </xdr:from>
    <xdr:to>
      <xdr:col>15</xdr:col>
      <xdr:colOff>50800</xdr:colOff>
      <xdr:row>36</xdr:row>
      <xdr:rowOff>15842</xdr:rowOff>
    </xdr:to>
    <xdr:cxnSp macro="">
      <xdr:nvCxnSpPr>
        <xdr:cNvPr id="69" name="直線コネクタ 68"/>
        <xdr:cNvCxnSpPr/>
      </xdr:nvCxnSpPr>
      <xdr:spPr>
        <a:xfrm>
          <a:off x="2019300" y="6156822"/>
          <a:ext cx="889000" cy="3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42657</xdr:rowOff>
    </xdr:from>
    <xdr:to>
      <xdr:col>15</xdr:col>
      <xdr:colOff>101600</xdr:colOff>
      <xdr:row>37</xdr:row>
      <xdr:rowOff>144257</xdr:rowOff>
    </xdr:to>
    <xdr:sp macro="" textlink="">
      <xdr:nvSpPr>
        <xdr:cNvPr id="70" name="フローチャート: 判断 69"/>
        <xdr:cNvSpPr/>
      </xdr:nvSpPr>
      <xdr:spPr>
        <a:xfrm>
          <a:off x="2857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135385</xdr:rowOff>
    </xdr:from>
    <xdr:ext cx="534377" cy="259045"/>
    <xdr:sp macro="" textlink="">
      <xdr:nvSpPr>
        <xdr:cNvPr id="71" name="テキスト ボックス 70"/>
        <xdr:cNvSpPr txBox="1"/>
      </xdr:nvSpPr>
      <xdr:spPr>
        <a:xfrm>
          <a:off x="2641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119692</xdr:rowOff>
    </xdr:from>
    <xdr:to>
      <xdr:col>10</xdr:col>
      <xdr:colOff>114300</xdr:colOff>
      <xdr:row>35</xdr:row>
      <xdr:rowOff>156072</xdr:rowOff>
    </xdr:to>
    <xdr:cxnSp macro="">
      <xdr:nvCxnSpPr>
        <xdr:cNvPr id="72" name="直線コネクタ 71"/>
        <xdr:cNvCxnSpPr/>
      </xdr:nvCxnSpPr>
      <xdr:spPr>
        <a:xfrm>
          <a:off x="1130300" y="6120442"/>
          <a:ext cx="889000" cy="3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33143</xdr:rowOff>
    </xdr:from>
    <xdr:to>
      <xdr:col>10</xdr:col>
      <xdr:colOff>165100</xdr:colOff>
      <xdr:row>37</xdr:row>
      <xdr:rowOff>134743</xdr:rowOff>
    </xdr:to>
    <xdr:sp macro="" textlink="">
      <xdr:nvSpPr>
        <xdr:cNvPr id="73" name="フローチャート: 判断 72"/>
        <xdr:cNvSpPr/>
      </xdr:nvSpPr>
      <xdr:spPr>
        <a:xfrm>
          <a:off x="1968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125871</xdr:rowOff>
    </xdr:from>
    <xdr:ext cx="534377" cy="259045"/>
    <xdr:sp macro="" textlink="">
      <xdr:nvSpPr>
        <xdr:cNvPr id="74" name="テキスト ボックス 73"/>
        <xdr:cNvSpPr txBox="1"/>
      </xdr:nvSpPr>
      <xdr:spPr>
        <a:xfrm>
          <a:off x="1752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17664</xdr:rowOff>
    </xdr:from>
    <xdr:to>
      <xdr:col>6</xdr:col>
      <xdr:colOff>38100</xdr:colOff>
      <xdr:row>37</xdr:row>
      <xdr:rowOff>119264</xdr:rowOff>
    </xdr:to>
    <xdr:sp macro="" textlink="">
      <xdr:nvSpPr>
        <xdr:cNvPr id="75" name="フローチャート: 判断 74"/>
        <xdr:cNvSpPr/>
      </xdr:nvSpPr>
      <xdr:spPr>
        <a:xfrm>
          <a:off x="1079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110391</xdr:rowOff>
    </xdr:from>
    <xdr:ext cx="534377" cy="259045"/>
    <xdr:sp macro="" textlink="">
      <xdr:nvSpPr>
        <xdr:cNvPr id="76" name="テキスト ボックス 75"/>
        <xdr:cNvSpPr txBox="1"/>
      </xdr:nvSpPr>
      <xdr:spPr>
        <a:xfrm>
          <a:off x="863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62252</xdr:rowOff>
    </xdr:from>
    <xdr:to>
      <xdr:col>24</xdr:col>
      <xdr:colOff>114300</xdr:colOff>
      <xdr:row>35</xdr:row>
      <xdr:rowOff>163852</xdr:rowOff>
    </xdr:to>
    <xdr:sp macro="" textlink="">
      <xdr:nvSpPr>
        <xdr:cNvPr id="82" name="楕円 81"/>
        <xdr:cNvSpPr/>
      </xdr:nvSpPr>
      <xdr:spPr>
        <a:xfrm>
          <a:off x="4584700" y="60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85129</xdr:rowOff>
    </xdr:from>
    <xdr:ext cx="534377" cy="259045"/>
    <xdr:sp macro="" textlink="">
      <xdr:nvSpPr>
        <xdr:cNvPr id="83" name="人件費該当値テキスト"/>
        <xdr:cNvSpPr txBox="1"/>
      </xdr:nvSpPr>
      <xdr:spPr>
        <a:xfrm>
          <a:off x="4686300" y="59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119859</xdr:rowOff>
    </xdr:from>
    <xdr:to>
      <xdr:col>20</xdr:col>
      <xdr:colOff>38100</xdr:colOff>
      <xdr:row>36</xdr:row>
      <xdr:rowOff>50009</xdr:rowOff>
    </xdr:to>
    <xdr:sp macro="" textlink="">
      <xdr:nvSpPr>
        <xdr:cNvPr id="84" name="楕円 83"/>
        <xdr:cNvSpPr/>
      </xdr:nvSpPr>
      <xdr:spPr>
        <a:xfrm>
          <a:off x="3746500" y="612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66536</xdr:rowOff>
    </xdr:from>
    <xdr:ext cx="534377" cy="259045"/>
    <xdr:sp macro="" textlink="">
      <xdr:nvSpPr>
        <xdr:cNvPr id="85" name="テキスト ボックス 84"/>
        <xdr:cNvSpPr txBox="1"/>
      </xdr:nvSpPr>
      <xdr:spPr>
        <a:xfrm>
          <a:off x="3530111" y="589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136492</xdr:rowOff>
    </xdr:from>
    <xdr:to>
      <xdr:col>15</xdr:col>
      <xdr:colOff>101600</xdr:colOff>
      <xdr:row>36</xdr:row>
      <xdr:rowOff>66642</xdr:rowOff>
    </xdr:to>
    <xdr:sp macro="" textlink="">
      <xdr:nvSpPr>
        <xdr:cNvPr id="86" name="楕円 85"/>
        <xdr:cNvSpPr/>
      </xdr:nvSpPr>
      <xdr:spPr>
        <a:xfrm>
          <a:off x="2857500" y="613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83169</xdr:rowOff>
    </xdr:from>
    <xdr:ext cx="534377" cy="259045"/>
    <xdr:sp macro="" textlink="">
      <xdr:nvSpPr>
        <xdr:cNvPr id="87" name="テキスト ボックス 86"/>
        <xdr:cNvSpPr txBox="1"/>
      </xdr:nvSpPr>
      <xdr:spPr>
        <a:xfrm>
          <a:off x="2641111" y="59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105272</xdr:rowOff>
    </xdr:from>
    <xdr:to>
      <xdr:col>10</xdr:col>
      <xdr:colOff>165100</xdr:colOff>
      <xdr:row>36</xdr:row>
      <xdr:rowOff>35422</xdr:rowOff>
    </xdr:to>
    <xdr:sp macro="" textlink="">
      <xdr:nvSpPr>
        <xdr:cNvPr id="88" name="楕円 87"/>
        <xdr:cNvSpPr/>
      </xdr:nvSpPr>
      <xdr:spPr>
        <a:xfrm>
          <a:off x="1968500" y="61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51949</xdr:rowOff>
    </xdr:from>
    <xdr:ext cx="534377" cy="259045"/>
    <xdr:sp macro="" textlink="">
      <xdr:nvSpPr>
        <xdr:cNvPr id="89" name="テキスト ボックス 88"/>
        <xdr:cNvSpPr txBox="1"/>
      </xdr:nvSpPr>
      <xdr:spPr>
        <a:xfrm>
          <a:off x="1752111" y="588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68892</xdr:rowOff>
    </xdr:from>
    <xdr:to>
      <xdr:col>6</xdr:col>
      <xdr:colOff>38100</xdr:colOff>
      <xdr:row>35</xdr:row>
      <xdr:rowOff>170492</xdr:rowOff>
    </xdr:to>
    <xdr:sp macro="" textlink="">
      <xdr:nvSpPr>
        <xdr:cNvPr id="90" name="楕円 89"/>
        <xdr:cNvSpPr/>
      </xdr:nvSpPr>
      <xdr:spPr>
        <a:xfrm>
          <a:off x="1079500" y="60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15569</xdr:rowOff>
    </xdr:from>
    <xdr:ext cx="534377" cy="259045"/>
    <xdr:sp macro="" textlink="">
      <xdr:nvSpPr>
        <xdr:cNvPr id="91" name="テキスト ボックス 90"/>
        <xdr:cNvSpPr txBox="1"/>
      </xdr:nvSpPr>
      <xdr:spPr>
        <a:xfrm>
          <a:off x="863111" y="584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108816</xdr:rowOff>
    </xdr:from>
    <xdr:to>
      <xdr:col>24</xdr:col>
      <xdr:colOff>62865</xdr:colOff>
      <xdr:row>58</xdr:row>
      <xdr:rowOff>126045</xdr:rowOff>
    </xdr:to>
    <xdr:cxnSp macro="">
      <xdr:nvCxnSpPr>
        <xdr:cNvPr id="116" name="直線コネクタ 115"/>
        <xdr:cNvCxnSpPr/>
      </xdr:nvCxnSpPr>
      <xdr:spPr>
        <a:xfrm flipV="1">
          <a:off x="4633595" y="8852766"/>
          <a:ext cx="1270" cy="1217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129872</xdr:rowOff>
    </xdr:from>
    <xdr:ext cx="534377" cy="259045"/>
    <xdr:sp macro="" textlink="">
      <xdr:nvSpPr>
        <xdr:cNvPr id="117" name="物件費最小値テキスト"/>
        <xdr:cNvSpPr txBox="1"/>
      </xdr:nvSpPr>
      <xdr:spPr>
        <a:xfrm>
          <a:off x="4686300" y="100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126045</xdr:rowOff>
    </xdr:from>
    <xdr:to>
      <xdr:col>24</xdr:col>
      <xdr:colOff>152400</xdr:colOff>
      <xdr:row>58</xdr:row>
      <xdr:rowOff>126045</xdr:rowOff>
    </xdr:to>
    <xdr:cxnSp macro="">
      <xdr:nvCxnSpPr>
        <xdr:cNvPr id="118" name="直線コネクタ 117"/>
        <xdr:cNvCxnSpPr/>
      </xdr:nvCxnSpPr>
      <xdr:spPr>
        <a:xfrm>
          <a:off x="4546600" y="100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55493</xdr:rowOff>
    </xdr:from>
    <xdr:ext cx="599010" cy="259045"/>
    <xdr:sp macro="" textlink="">
      <xdr:nvSpPr>
        <xdr:cNvPr id="119" name="物件費最大値テキスト"/>
        <xdr:cNvSpPr txBox="1"/>
      </xdr:nvSpPr>
      <xdr:spPr>
        <a:xfrm>
          <a:off x="4686300" y="862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108816</xdr:rowOff>
    </xdr:from>
    <xdr:to>
      <xdr:col>24</xdr:col>
      <xdr:colOff>152400</xdr:colOff>
      <xdr:row>51</xdr:row>
      <xdr:rowOff>108816</xdr:rowOff>
    </xdr:to>
    <xdr:cxnSp macro="">
      <xdr:nvCxnSpPr>
        <xdr:cNvPr id="120" name="直線コネクタ 119"/>
        <xdr:cNvCxnSpPr/>
      </xdr:nvCxnSpPr>
      <xdr:spPr>
        <a:xfrm>
          <a:off x="4546600" y="885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41600</xdr:rowOff>
    </xdr:from>
    <xdr:to>
      <xdr:col>24</xdr:col>
      <xdr:colOff>63500</xdr:colOff>
      <xdr:row>57</xdr:row>
      <xdr:rowOff>92670</xdr:rowOff>
    </xdr:to>
    <xdr:cxnSp macro="">
      <xdr:nvCxnSpPr>
        <xdr:cNvPr id="121" name="直線コネクタ 120"/>
        <xdr:cNvCxnSpPr/>
      </xdr:nvCxnSpPr>
      <xdr:spPr>
        <a:xfrm flipV="1">
          <a:off x="3797300" y="9814250"/>
          <a:ext cx="838200" cy="5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131472</xdr:rowOff>
    </xdr:from>
    <xdr:ext cx="534377" cy="259045"/>
    <xdr:sp macro="" textlink="">
      <xdr:nvSpPr>
        <xdr:cNvPr id="122" name="物件費平均値テキスト"/>
        <xdr:cNvSpPr txBox="1"/>
      </xdr:nvSpPr>
      <xdr:spPr>
        <a:xfrm>
          <a:off x="4686300" y="9904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153045</xdr:rowOff>
    </xdr:from>
    <xdr:to>
      <xdr:col>24</xdr:col>
      <xdr:colOff>114300</xdr:colOff>
      <xdr:row>58</xdr:row>
      <xdr:rowOff>83195</xdr:rowOff>
    </xdr:to>
    <xdr:sp macro="" textlink="">
      <xdr:nvSpPr>
        <xdr:cNvPr id="123" name="フローチャート: 判断 122"/>
        <xdr:cNvSpPr/>
      </xdr:nvSpPr>
      <xdr:spPr>
        <a:xfrm>
          <a:off x="4584700" y="99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92670</xdr:rowOff>
    </xdr:from>
    <xdr:to>
      <xdr:col>19</xdr:col>
      <xdr:colOff>177800</xdr:colOff>
      <xdr:row>57</xdr:row>
      <xdr:rowOff>168694</xdr:rowOff>
    </xdr:to>
    <xdr:cxnSp macro="">
      <xdr:nvCxnSpPr>
        <xdr:cNvPr id="124" name="直線コネクタ 123"/>
        <xdr:cNvCxnSpPr/>
      </xdr:nvCxnSpPr>
      <xdr:spPr>
        <a:xfrm flipV="1">
          <a:off x="2908300" y="9865320"/>
          <a:ext cx="889000" cy="7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7625</xdr:rowOff>
    </xdr:from>
    <xdr:to>
      <xdr:col>20</xdr:col>
      <xdr:colOff>38100</xdr:colOff>
      <xdr:row>58</xdr:row>
      <xdr:rowOff>109225</xdr:rowOff>
    </xdr:to>
    <xdr:sp macro="" textlink="">
      <xdr:nvSpPr>
        <xdr:cNvPr id="125" name="フローチャート: 判断 124"/>
        <xdr:cNvSpPr/>
      </xdr:nvSpPr>
      <xdr:spPr>
        <a:xfrm>
          <a:off x="3746500" y="995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100352</xdr:rowOff>
    </xdr:from>
    <xdr:ext cx="534377" cy="259045"/>
    <xdr:sp macro="" textlink="">
      <xdr:nvSpPr>
        <xdr:cNvPr id="126" name="テキスト ボックス 125"/>
        <xdr:cNvSpPr txBox="1"/>
      </xdr:nvSpPr>
      <xdr:spPr>
        <a:xfrm>
          <a:off x="3530111" y="1004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168694</xdr:rowOff>
    </xdr:from>
    <xdr:to>
      <xdr:col>15</xdr:col>
      <xdr:colOff>50800</xdr:colOff>
      <xdr:row>58</xdr:row>
      <xdr:rowOff>15601</xdr:rowOff>
    </xdr:to>
    <xdr:cxnSp macro="">
      <xdr:nvCxnSpPr>
        <xdr:cNvPr id="127" name="直線コネクタ 126"/>
        <xdr:cNvCxnSpPr/>
      </xdr:nvCxnSpPr>
      <xdr:spPr>
        <a:xfrm flipV="1">
          <a:off x="2019300" y="9941344"/>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59647</xdr:rowOff>
    </xdr:from>
    <xdr:to>
      <xdr:col>15</xdr:col>
      <xdr:colOff>101600</xdr:colOff>
      <xdr:row>58</xdr:row>
      <xdr:rowOff>161247</xdr:rowOff>
    </xdr:to>
    <xdr:sp macro="" textlink="">
      <xdr:nvSpPr>
        <xdr:cNvPr id="128" name="フローチャート: 判断 127"/>
        <xdr:cNvSpPr/>
      </xdr:nvSpPr>
      <xdr:spPr>
        <a:xfrm>
          <a:off x="2857500" y="100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152374</xdr:rowOff>
    </xdr:from>
    <xdr:ext cx="534377" cy="259045"/>
    <xdr:sp macro="" textlink="">
      <xdr:nvSpPr>
        <xdr:cNvPr id="129" name="テキスト ボックス 128"/>
        <xdr:cNvSpPr txBox="1"/>
      </xdr:nvSpPr>
      <xdr:spPr>
        <a:xfrm>
          <a:off x="2641111" y="1009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15601</xdr:rowOff>
    </xdr:from>
    <xdr:to>
      <xdr:col>10</xdr:col>
      <xdr:colOff>114300</xdr:colOff>
      <xdr:row>58</xdr:row>
      <xdr:rowOff>27709</xdr:rowOff>
    </xdr:to>
    <xdr:cxnSp macro="">
      <xdr:nvCxnSpPr>
        <xdr:cNvPr id="130" name="直線コネクタ 129"/>
        <xdr:cNvCxnSpPr/>
      </xdr:nvCxnSpPr>
      <xdr:spPr>
        <a:xfrm flipV="1">
          <a:off x="1130300" y="9959701"/>
          <a:ext cx="889000" cy="1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72593</xdr:rowOff>
    </xdr:from>
    <xdr:to>
      <xdr:col>10</xdr:col>
      <xdr:colOff>165100</xdr:colOff>
      <xdr:row>59</xdr:row>
      <xdr:rowOff>2743</xdr:rowOff>
    </xdr:to>
    <xdr:sp macro="" textlink="">
      <xdr:nvSpPr>
        <xdr:cNvPr id="131" name="フローチャート: 判断 130"/>
        <xdr:cNvSpPr/>
      </xdr:nvSpPr>
      <xdr:spPr>
        <a:xfrm>
          <a:off x="1968500" y="1001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165320</xdr:rowOff>
    </xdr:from>
    <xdr:ext cx="534377" cy="259045"/>
    <xdr:sp macro="" textlink="">
      <xdr:nvSpPr>
        <xdr:cNvPr id="132" name="テキスト ボックス 131"/>
        <xdr:cNvSpPr txBox="1"/>
      </xdr:nvSpPr>
      <xdr:spPr>
        <a:xfrm>
          <a:off x="1752111" y="1010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63312</xdr:rowOff>
    </xdr:from>
    <xdr:to>
      <xdr:col>6</xdr:col>
      <xdr:colOff>38100</xdr:colOff>
      <xdr:row>58</xdr:row>
      <xdr:rowOff>164912</xdr:rowOff>
    </xdr:to>
    <xdr:sp macro="" textlink="">
      <xdr:nvSpPr>
        <xdr:cNvPr id="133" name="フローチャート: 判断 132"/>
        <xdr:cNvSpPr/>
      </xdr:nvSpPr>
      <xdr:spPr>
        <a:xfrm>
          <a:off x="1079500" y="100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156039</xdr:rowOff>
    </xdr:from>
    <xdr:ext cx="534377" cy="259045"/>
    <xdr:sp macro="" textlink="">
      <xdr:nvSpPr>
        <xdr:cNvPr id="134" name="テキスト ボックス 133"/>
        <xdr:cNvSpPr txBox="1"/>
      </xdr:nvSpPr>
      <xdr:spPr>
        <a:xfrm>
          <a:off x="863111" y="1010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162250</xdr:rowOff>
    </xdr:from>
    <xdr:to>
      <xdr:col>24</xdr:col>
      <xdr:colOff>114300</xdr:colOff>
      <xdr:row>57</xdr:row>
      <xdr:rowOff>92400</xdr:rowOff>
    </xdr:to>
    <xdr:sp macro="" textlink="">
      <xdr:nvSpPr>
        <xdr:cNvPr id="140" name="楕円 139"/>
        <xdr:cNvSpPr/>
      </xdr:nvSpPr>
      <xdr:spPr>
        <a:xfrm>
          <a:off x="4584700" y="976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13677</xdr:rowOff>
    </xdr:from>
    <xdr:ext cx="534377" cy="259045"/>
    <xdr:sp macro="" textlink="">
      <xdr:nvSpPr>
        <xdr:cNvPr id="141" name="物件費該当値テキスト"/>
        <xdr:cNvSpPr txBox="1"/>
      </xdr:nvSpPr>
      <xdr:spPr>
        <a:xfrm>
          <a:off x="4686300" y="961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41870</xdr:rowOff>
    </xdr:from>
    <xdr:to>
      <xdr:col>20</xdr:col>
      <xdr:colOff>38100</xdr:colOff>
      <xdr:row>57</xdr:row>
      <xdr:rowOff>143470</xdr:rowOff>
    </xdr:to>
    <xdr:sp macro="" textlink="">
      <xdr:nvSpPr>
        <xdr:cNvPr id="142" name="楕円 141"/>
        <xdr:cNvSpPr/>
      </xdr:nvSpPr>
      <xdr:spPr>
        <a:xfrm>
          <a:off x="3746500" y="981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159997</xdr:rowOff>
    </xdr:from>
    <xdr:ext cx="534377" cy="259045"/>
    <xdr:sp macro="" textlink="">
      <xdr:nvSpPr>
        <xdr:cNvPr id="143" name="テキスト ボックス 142"/>
        <xdr:cNvSpPr txBox="1"/>
      </xdr:nvSpPr>
      <xdr:spPr>
        <a:xfrm>
          <a:off x="3530111" y="958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117894</xdr:rowOff>
    </xdr:from>
    <xdr:to>
      <xdr:col>15</xdr:col>
      <xdr:colOff>101600</xdr:colOff>
      <xdr:row>58</xdr:row>
      <xdr:rowOff>48044</xdr:rowOff>
    </xdr:to>
    <xdr:sp macro="" textlink="">
      <xdr:nvSpPr>
        <xdr:cNvPr id="144" name="楕円 143"/>
        <xdr:cNvSpPr/>
      </xdr:nvSpPr>
      <xdr:spPr>
        <a:xfrm>
          <a:off x="2857500" y="989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64571</xdr:rowOff>
    </xdr:from>
    <xdr:ext cx="534377" cy="259045"/>
    <xdr:sp macro="" textlink="">
      <xdr:nvSpPr>
        <xdr:cNvPr id="145" name="テキスト ボックス 144"/>
        <xdr:cNvSpPr txBox="1"/>
      </xdr:nvSpPr>
      <xdr:spPr>
        <a:xfrm>
          <a:off x="2641111" y="96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136251</xdr:rowOff>
    </xdr:from>
    <xdr:to>
      <xdr:col>10</xdr:col>
      <xdr:colOff>165100</xdr:colOff>
      <xdr:row>58</xdr:row>
      <xdr:rowOff>66401</xdr:rowOff>
    </xdr:to>
    <xdr:sp macro="" textlink="">
      <xdr:nvSpPr>
        <xdr:cNvPr id="146" name="楕円 145"/>
        <xdr:cNvSpPr/>
      </xdr:nvSpPr>
      <xdr:spPr>
        <a:xfrm>
          <a:off x="1968500" y="990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82928</xdr:rowOff>
    </xdr:from>
    <xdr:ext cx="534377" cy="259045"/>
    <xdr:sp macro="" textlink="">
      <xdr:nvSpPr>
        <xdr:cNvPr id="147" name="テキスト ボックス 146"/>
        <xdr:cNvSpPr txBox="1"/>
      </xdr:nvSpPr>
      <xdr:spPr>
        <a:xfrm>
          <a:off x="1752111" y="96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148359</xdr:rowOff>
    </xdr:from>
    <xdr:to>
      <xdr:col>6</xdr:col>
      <xdr:colOff>38100</xdr:colOff>
      <xdr:row>58</xdr:row>
      <xdr:rowOff>78509</xdr:rowOff>
    </xdr:to>
    <xdr:sp macro="" textlink="">
      <xdr:nvSpPr>
        <xdr:cNvPr id="148" name="楕円 147"/>
        <xdr:cNvSpPr/>
      </xdr:nvSpPr>
      <xdr:spPr>
        <a:xfrm>
          <a:off x="1079500" y="99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95036</xdr:rowOff>
    </xdr:from>
    <xdr:ext cx="534377" cy="259045"/>
    <xdr:sp macro="" textlink="">
      <xdr:nvSpPr>
        <xdr:cNvPr id="149" name="テキスト ボックス 148"/>
        <xdr:cNvSpPr txBox="1"/>
      </xdr:nvSpPr>
      <xdr:spPr>
        <a:xfrm>
          <a:off x="863111" y="969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69017</xdr:rowOff>
    </xdr:from>
    <xdr:to>
      <xdr:col>24</xdr:col>
      <xdr:colOff>62865</xdr:colOff>
      <xdr:row>78</xdr:row>
      <xdr:rowOff>89957</xdr:rowOff>
    </xdr:to>
    <xdr:cxnSp macro="">
      <xdr:nvCxnSpPr>
        <xdr:cNvPr id="171" name="直線コネクタ 170"/>
        <xdr:cNvCxnSpPr/>
      </xdr:nvCxnSpPr>
      <xdr:spPr>
        <a:xfrm flipV="1">
          <a:off x="4633595" y="12070517"/>
          <a:ext cx="1270" cy="139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93784</xdr:rowOff>
    </xdr:from>
    <xdr:ext cx="378565" cy="259045"/>
    <xdr:sp macro="" textlink="">
      <xdr:nvSpPr>
        <xdr:cNvPr id="172" name="維持補修費最小値テキスト"/>
        <xdr:cNvSpPr txBox="1"/>
      </xdr:nvSpPr>
      <xdr:spPr>
        <a:xfrm>
          <a:off x="4686300" y="1346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89957</xdr:rowOff>
    </xdr:from>
    <xdr:to>
      <xdr:col>24</xdr:col>
      <xdr:colOff>152400</xdr:colOff>
      <xdr:row>78</xdr:row>
      <xdr:rowOff>89957</xdr:rowOff>
    </xdr:to>
    <xdr:cxnSp macro="">
      <xdr:nvCxnSpPr>
        <xdr:cNvPr id="173" name="直線コネクタ 172"/>
        <xdr:cNvCxnSpPr/>
      </xdr:nvCxnSpPr>
      <xdr:spPr>
        <a:xfrm>
          <a:off x="4546600" y="1346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15694</xdr:rowOff>
    </xdr:from>
    <xdr:ext cx="534377" cy="259045"/>
    <xdr:sp macro="" textlink="">
      <xdr:nvSpPr>
        <xdr:cNvPr id="174" name="維持補修費最大値テキスト"/>
        <xdr:cNvSpPr txBox="1"/>
      </xdr:nvSpPr>
      <xdr:spPr>
        <a:xfrm>
          <a:off x="4686300" y="1184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69017</xdr:rowOff>
    </xdr:from>
    <xdr:to>
      <xdr:col>24</xdr:col>
      <xdr:colOff>152400</xdr:colOff>
      <xdr:row>70</xdr:row>
      <xdr:rowOff>69017</xdr:rowOff>
    </xdr:to>
    <xdr:cxnSp macro="">
      <xdr:nvCxnSpPr>
        <xdr:cNvPr id="175" name="直線コネクタ 174"/>
        <xdr:cNvCxnSpPr/>
      </xdr:nvCxnSpPr>
      <xdr:spPr>
        <a:xfrm>
          <a:off x="4546600" y="1207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102667</xdr:rowOff>
    </xdr:from>
    <xdr:to>
      <xdr:col>24</xdr:col>
      <xdr:colOff>63500</xdr:colOff>
      <xdr:row>77</xdr:row>
      <xdr:rowOff>130922</xdr:rowOff>
    </xdr:to>
    <xdr:cxnSp macro="">
      <xdr:nvCxnSpPr>
        <xdr:cNvPr id="176" name="直線コネクタ 175"/>
        <xdr:cNvCxnSpPr/>
      </xdr:nvCxnSpPr>
      <xdr:spPr>
        <a:xfrm flipV="1">
          <a:off x="3797300" y="13304317"/>
          <a:ext cx="838200" cy="2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97055</xdr:rowOff>
    </xdr:from>
    <xdr:ext cx="469744" cy="259045"/>
    <xdr:sp macro="" textlink="">
      <xdr:nvSpPr>
        <xdr:cNvPr id="177" name="維持補修費平均値テキスト"/>
        <xdr:cNvSpPr txBox="1"/>
      </xdr:nvSpPr>
      <xdr:spPr>
        <a:xfrm>
          <a:off x="4686300" y="129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74178</xdr:rowOff>
    </xdr:from>
    <xdr:to>
      <xdr:col>24</xdr:col>
      <xdr:colOff>114300</xdr:colOff>
      <xdr:row>77</xdr:row>
      <xdr:rowOff>4328</xdr:rowOff>
    </xdr:to>
    <xdr:sp macro="" textlink="">
      <xdr:nvSpPr>
        <xdr:cNvPr id="178" name="フローチャート: 判断 177"/>
        <xdr:cNvSpPr/>
      </xdr:nvSpPr>
      <xdr:spPr>
        <a:xfrm>
          <a:off x="4584700" y="131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130922</xdr:rowOff>
    </xdr:from>
    <xdr:to>
      <xdr:col>19</xdr:col>
      <xdr:colOff>177800</xdr:colOff>
      <xdr:row>77</xdr:row>
      <xdr:rowOff>141072</xdr:rowOff>
    </xdr:to>
    <xdr:cxnSp macro="">
      <xdr:nvCxnSpPr>
        <xdr:cNvPr id="179" name="直線コネクタ 178"/>
        <xdr:cNvCxnSpPr/>
      </xdr:nvCxnSpPr>
      <xdr:spPr>
        <a:xfrm flipV="1">
          <a:off x="2908300" y="13332572"/>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51592</xdr:rowOff>
    </xdr:from>
    <xdr:to>
      <xdr:col>20</xdr:col>
      <xdr:colOff>38100</xdr:colOff>
      <xdr:row>76</xdr:row>
      <xdr:rowOff>153192</xdr:rowOff>
    </xdr:to>
    <xdr:sp macro="" textlink="">
      <xdr:nvSpPr>
        <xdr:cNvPr id="180" name="フローチャート: 判断 179"/>
        <xdr:cNvSpPr/>
      </xdr:nvSpPr>
      <xdr:spPr>
        <a:xfrm>
          <a:off x="3746500" y="1308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169719</xdr:rowOff>
    </xdr:from>
    <xdr:ext cx="469744" cy="259045"/>
    <xdr:sp macro="" textlink="">
      <xdr:nvSpPr>
        <xdr:cNvPr id="181" name="テキスト ボックス 180"/>
        <xdr:cNvSpPr txBox="1"/>
      </xdr:nvSpPr>
      <xdr:spPr>
        <a:xfrm>
          <a:off x="3562428" y="128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95169</xdr:rowOff>
    </xdr:from>
    <xdr:to>
      <xdr:col>15</xdr:col>
      <xdr:colOff>50800</xdr:colOff>
      <xdr:row>77</xdr:row>
      <xdr:rowOff>141072</xdr:rowOff>
    </xdr:to>
    <xdr:cxnSp macro="">
      <xdr:nvCxnSpPr>
        <xdr:cNvPr id="182" name="直線コネクタ 181"/>
        <xdr:cNvCxnSpPr/>
      </xdr:nvCxnSpPr>
      <xdr:spPr>
        <a:xfrm>
          <a:off x="2019300" y="13296819"/>
          <a:ext cx="889000" cy="4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81493</xdr:rowOff>
    </xdr:from>
    <xdr:to>
      <xdr:col>15</xdr:col>
      <xdr:colOff>101600</xdr:colOff>
      <xdr:row>77</xdr:row>
      <xdr:rowOff>11643</xdr:rowOff>
    </xdr:to>
    <xdr:sp macro="" textlink="">
      <xdr:nvSpPr>
        <xdr:cNvPr id="183" name="フローチャート: 判断 182"/>
        <xdr:cNvSpPr/>
      </xdr:nvSpPr>
      <xdr:spPr>
        <a:xfrm>
          <a:off x="2857500" y="1311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28170</xdr:rowOff>
    </xdr:from>
    <xdr:ext cx="469744" cy="259045"/>
    <xdr:sp macro="" textlink="">
      <xdr:nvSpPr>
        <xdr:cNvPr id="184" name="テキスト ボックス 183"/>
        <xdr:cNvSpPr txBox="1"/>
      </xdr:nvSpPr>
      <xdr:spPr>
        <a:xfrm>
          <a:off x="2673428" y="1288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95169</xdr:rowOff>
    </xdr:from>
    <xdr:to>
      <xdr:col>10</xdr:col>
      <xdr:colOff>114300</xdr:colOff>
      <xdr:row>77</xdr:row>
      <xdr:rowOff>105685</xdr:rowOff>
    </xdr:to>
    <xdr:cxnSp macro="">
      <xdr:nvCxnSpPr>
        <xdr:cNvPr id="185" name="直線コネクタ 184"/>
        <xdr:cNvCxnSpPr/>
      </xdr:nvCxnSpPr>
      <xdr:spPr>
        <a:xfrm flipV="1">
          <a:off x="1130300" y="1329681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105908</xdr:rowOff>
    </xdr:from>
    <xdr:to>
      <xdr:col>10</xdr:col>
      <xdr:colOff>165100</xdr:colOff>
      <xdr:row>77</xdr:row>
      <xdr:rowOff>36058</xdr:rowOff>
    </xdr:to>
    <xdr:sp macro="" textlink="">
      <xdr:nvSpPr>
        <xdr:cNvPr id="186" name="フローチャート: 判断 185"/>
        <xdr:cNvSpPr/>
      </xdr:nvSpPr>
      <xdr:spPr>
        <a:xfrm>
          <a:off x="1968500" y="1313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52584</xdr:rowOff>
    </xdr:from>
    <xdr:ext cx="469744" cy="259045"/>
    <xdr:sp macro="" textlink="">
      <xdr:nvSpPr>
        <xdr:cNvPr id="187" name="テキスト ボックス 186"/>
        <xdr:cNvSpPr txBox="1"/>
      </xdr:nvSpPr>
      <xdr:spPr>
        <a:xfrm>
          <a:off x="1784428" y="1291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122642</xdr:rowOff>
    </xdr:from>
    <xdr:to>
      <xdr:col>6</xdr:col>
      <xdr:colOff>38100</xdr:colOff>
      <xdr:row>77</xdr:row>
      <xdr:rowOff>52792</xdr:rowOff>
    </xdr:to>
    <xdr:sp macro="" textlink="">
      <xdr:nvSpPr>
        <xdr:cNvPr id="188" name="フローチャート: 判断 187"/>
        <xdr:cNvSpPr/>
      </xdr:nvSpPr>
      <xdr:spPr>
        <a:xfrm>
          <a:off x="10795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69318</xdr:rowOff>
    </xdr:from>
    <xdr:ext cx="469744" cy="259045"/>
    <xdr:sp macro="" textlink="">
      <xdr:nvSpPr>
        <xdr:cNvPr id="189" name="テキスト ボックス 188"/>
        <xdr:cNvSpPr txBox="1"/>
      </xdr:nvSpPr>
      <xdr:spPr>
        <a:xfrm>
          <a:off x="895428" y="1292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51867</xdr:rowOff>
    </xdr:from>
    <xdr:to>
      <xdr:col>24</xdr:col>
      <xdr:colOff>114300</xdr:colOff>
      <xdr:row>77</xdr:row>
      <xdr:rowOff>153467</xdr:rowOff>
    </xdr:to>
    <xdr:sp macro="" textlink="">
      <xdr:nvSpPr>
        <xdr:cNvPr id="195" name="楕円 194"/>
        <xdr:cNvSpPr/>
      </xdr:nvSpPr>
      <xdr:spPr>
        <a:xfrm>
          <a:off x="4584700" y="1325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30294</xdr:rowOff>
    </xdr:from>
    <xdr:ext cx="469744" cy="259045"/>
    <xdr:sp macro="" textlink="">
      <xdr:nvSpPr>
        <xdr:cNvPr id="196" name="維持補修費該当値テキスト"/>
        <xdr:cNvSpPr txBox="1"/>
      </xdr:nvSpPr>
      <xdr:spPr>
        <a:xfrm>
          <a:off x="4686300" y="1323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80122</xdr:rowOff>
    </xdr:from>
    <xdr:to>
      <xdr:col>20</xdr:col>
      <xdr:colOff>38100</xdr:colOff>
      <xdr:row>78</xdr:row>
      <xdr:rowOff>10272</xdr:rowOff>
    </xdr:to>
    <xdr:sp macro="" textlink="">
      <xdr:nvSpPr>
        <xdr:cNvPr id="197" name="楕円 196"/>
        <xdr:cNvSpPr/>
      </xdr:nvSpPr>
      <xdr:spPr>
        <a:xfrm>
          <a:off x="3746500" y="132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1399</xdr:rowOff>
    </xdr:from>
    <xdr:ext cx="469744" cy="259045"/>
    <xdr:sp macro="" textlink="">
      <xdr:nvSpPr>
        <xdr:cNvPr id="198" name="テキスト ボックス 197"/>
        <xdr:cNvSpPr txBox="1"/>
      </xdr:nvSpPr>
      <xdr:spPr>
        <a:xfrm>
          <a:off x="3562428" y="1337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90272</xdr:rowOff>
    </xdr:from>
    <xdr:to>
      <xdr:col>15</xdr:col>
      <xdr:colOff>101600</xdr:colOff>
      <xdr:row>78</xdr:row>
      <xdr:rowOff>20422</xdr:rowOff>
    </xdr:to>
    <xdr:sp macro="" textlink="">
      <xdr:nvSpPr>
        <xdr:cNvPr id="199" name="楕円 198"/>
        <xdr:cNvSpPr/>
      </xdr:nvSpPr>
      <xdr:spPr>
        <a:xfrm>
          <a:off x="2857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11549</xdr:rowOff>
    </xdr:from>
    <xdr:ext cx="469744" cy="259045"/>
    <xdr:sp macro="" textlink="">
      <xdr:nvSpPr>
        <xdr:cNvPr id="200" name="テキスト ボックス 199"/>
        <xdr:cNvSpPr txBox="1"/>
      </xdr:nvSpPr>
      <xdr:spPr>
        <a:xfrm>
          <a:off x="2673428" y="1338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44369</xdr:rowOff>
    </xdr:from>
    <xdr:to>
      <xdr:col>10</xdr:col>
      <xdr:colOff>165100</xdr:colOff>
      <xdr:row>77</xdr:row>
      <xdr:rowOff>145969</xdr:rowOff>
    </xdr:to>
    <xdr:sp macro="" textlink="">
      <xdr:nvSpPr>
        <xdr:cNvPr id="201" name="楕円 200"/>
        <xdr:cNvSpPr/>
      </xdr:nvSpPr>
      <xdr:spPr>
        <a:xfrm>
          <a:off x="1968500" y="1324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137096</xdr:rowOff>
    </xdr:from>
    <xdr:ext cx="469744" cy="259045"/>
    <xdr:sp macro="" textlink="">
      <xdr:nvSpPr>
        <xdr:cNvPr id="202" name="テキスト ボックス 201"/>
        <xdr:cNvSpPr txBox="1"/>
      </xdr:nvSpPr>
      <xdr:spPr>
        <a:xfrm>
          <a:off x="1784428" y="1333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54885</xdr:rowOff>
    </xdr:from>
    <xdr:to>
      <xdr:col>6</xdr:col>
      <xdr:colOff>38100</xdr:colOff>
      <xdr:row>77</xdr:row>
      <xdr:rowOff>156485</xdr:rowOff>
    </xdr:to>
    <xdr:sp macro="" textlink="">
      <xdr:nvSpPr>
        <xdr:cNvPr id="203" name="楕円 202"/>
        <xdr:cNvSpPr/>
      </xdr:nvSpPr>
      <xdr:spPr>
        <a:xfrm>
          <a:off x="1079500" y="132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147612</xdr:rowOff>
    </xdr:from>
    <xdr:ext cx="469744" cy="259045"/>
    <xdr:sp macro="" textlink="">
      <xdr:nvSpPr>
        <xdr:cNvPr id="204" name="テキスト ボックス 203"/>
        <xdr:cNvSpPr txBox="1"/>
      </xdr:nvSpPr>
      <xdr:spPr>
        <a:xfrm>
          <a:off x="895428" y="1334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135568</xdr:rowOff>
    </xdr:from>
    <xdr:to>
      <xdr:col>24</xdr:col>
      <xdr:colOff>62865</xdr:colOff>
      <xdr:row>97</xdr:row>
      <xdr:rowOff>90567</xdr:rowOff>
    </xdr:to>
    <xdr:cxnSp macro="">
      <xdr:nvCxnSpPr>
        <xdr:cNvPr id="231" name="直線コネクタ 230"/>
        <xdr:cNvCxnSpPr/>
      </xdr:nvCxnSpPr>
      <xdr:spPr>
        <a:xfrm flipV="1">
          <a:off x="4633595" y="15394618"/>
          <a:ext cx="1270" cy="1326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94394</xdr:rowOff>
    </xdr:from>
    <xdr:ext cx="599010" cy="259045"/>
    <xdr:sp macro="" textlink="">
      <xdr:nvSpPr>
        <xdr:cNvPr id="232" name="扶助費最小値テキスト"/>
        <xdr:cNvSpPr txBox="1"/>
      </xdr:nvSpPr>
      <xdr:spPr>
        <a:xfrm>
          <a:off x="4686300" y="1672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90567</xdr:rowOff>
    </xdr:from>
    <xdr:to>
      <xdr:col>24</xdr:col>
      <xdr:colOff>152400</xdr:colOff>
      <xdr:row>97</xdr:row>
      <xdr:rowOff>90567</xdr:rowOff>
    </xdr:to>
    <xdr:cxnSp macro="">
      <xdr:nvCxnSpPr>
        <xdr:cNvPr id="233" name="直線コネクタ 232"/>
        <xdr:cNvCxnSpPr/>
      </xdr:nvCxnSpPr>
      <xdr:spPr>
        <a:xfrm>
          <a:off x="4546600" y="167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82245</xdr:rowOff>
    </xdr:from>
    <xdr:ext cx="599010" cy="259045"/>
    <xdr:sp macro="" textlink="">
      <xdr:nvSpPr>
        <xdr:cNvPr id="234" name="扶助費最大値テキスト"/>
        <xdr:cNvSpPr txBox="1"/>
      </xdr:nvSpPr>
      <xdr:spPr>
        <a:xfrm>
          <a:off x="4686300" y="1516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135568</xdr:rowOff>
    </xdr:from>
    <xdr:to>
      <xdr:col>24</xdr:col>
      <xdr:colOff>152400</xdr:colOff>
      <xdr:row>89</xdr:row>
      <xdr:rowOff>135568</xdr:rowOff>
    </xdr:to>
    <xdr:cxnSp macro="">
      <xdr:nvCxnSpPr>
        <xdr:cNvPr id="235" name="直線コネクタ 234"/>
        <xdr:cNvCxnSpPr/>
      </xdr:nvCxnSpPr>
      <xdr:spPr>
        <a:xfrm>
          <a:off x="4546600" y="1539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10885</xdr:rowOff>
    </xdr:from>
    <xdr:to>
      <xdr:col>24</xdr:col>
      <xdr:colOff>63500</xdr:colOff>
      <xdr:row>97</xdr:row>
      <xdr:rowOff>146149</xdr:rowOff>
    </xdr:to>
    <xdr:cxnSp macro="">
      <xdr:nvCxnSpPr>
        <xdr:cNvPr id="236" name="直線コネクタ 235"/>
        <xdr:cNvCxnSpPr/>
      </xdr:nvCxnSpPr>
      <xdr:spPr>
        <a:xfrm flipV="1">
          <a:off x="3797300" y="16641535"/>
          <a:ext cx="838200" cy="13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25677</xdr:rowOff>
    </xdr:from>
    <xdr:ext cx="599010" cy="259045"/>
    <xdr:sp macro="" textlink="">
      <xdr:nvSpPr>
        <xdr:cNvPr id="237" name="扶助費平均値テキスト"/>
        <xdr:cNvSpPr txBox="1"/>
      </xdr:nvSpPr>
      <xdr:spPr>
        <a:xfrm>
          <a:off x="4686300" y="15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2800</xdr:rowOff>
    </xdr:from>
    <xdr:to>
      <xdr:col>24</xdr:col>
      <xdr:colOff>114300</xdr:colOff>
      <xdr:row>94</xdr:row>
      <xdr:rowOff>104400</xdr:rowOff>
    </xdr:to>
    <xdr:sp macro="" textlink="">
      <xdr:nvSpPr>
        <xdr:cNvPr id="238" name="フローチャート: 判断 237"/>
        <xdr:cNvSpPr/>
      </xdr:nvSpPr>
      <xdr:spPr>
        <a:xfrm>
          <a:off x="4584700" y="16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146149</xdr:rowOff>
    </xdr:from>
    <xdr:to>
      <xdr:col>19</xdr:col>
      <xdr:colOff>177800</xdr:colOff>
      <xdr:row>98</xdr:row>
      <xdr:rowOff>38643</xdr:rowOff>
    </xdr:to>
    <xdr:cxnSp macro="">
      <xdr:nvCxnSpPr>
        <xdr:cNvPr id="239" name="直線コネクタ 238"/>
        <xdr:cNvCxnSpPr/>
      </xdr:nvCxnSpPr>
      <xdr:spPr>
        <a:xfrm flipV="1">
          <a:off x="2908300" y="16776799"/>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120479</xdr:rowOff>
    </xdr:from>
    <xdr:to>
      <xdr:col>20</xdr:col>
      <xdr:colOff>38100</xdr:colOff>
      <xdr:row>95</xdr:row>
      <xdr:rowOff>50629</xdr:rowOff>
    </xdr:to>
    <xdr:sp macro="" textlink="">
      <xdr:nvSpPr>
        <xdr:cNvPr id="240" name="フローチャート: 判断 239"/>
        <xdr:cNvSpPr/>
      </xdr:nvSpPr>
      <xdr:spPr>
        <a:xfrm>
          <a:off x="3746500" y="1623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67156</xdr:rowOff>
    </xdr:from>
    <xdr:ext cx="599010" cy="259045"/>
    <xdr:sp macro="" textlink="">
      <xdr:nvSpPr>
        <xdr:cNvPr id="241" name="テキスト ボックス 240"/>
        <xdr:cNvSpPr txBox="1"/>
      </xdr:nvSpPr>
      <xdr:spPr>
        <a:xfrm>
          <a:off x="3497795" y="1601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38643</xdr:rowOff>
    </xdr:from>
    <xdr:to>
      <xdr:col>15</xdr:col>
      <xdr:colOff>50800</xdr:colOff>
      <xdr:row>98</xdr:row>
      <xdr:rowOff>85195</xdr:rowOff>
    </xdr:to>
    <xdr:cxnSp macro="">
      <xdr:nvCxnSpPr>
        <xdr:cNvPr id="242" name="直線コネクタ 241"/>
        <xdr:cNvCxnSpPr/>
      </xdr:nvCxnSpPr>
      <xdr:spPr>
        <a:xfrm flipV="1">
          <a:off x="2019300" y="16840743"/>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18867</xdr:rowOff>
    </xdr:from>
    <xdr:to>
      <xdr:col>15</xdr:col>
      <xdr:colOff>101600</xdr:colOff>
      <xdr:row>95</xdr:row>
      <xdr:rowOff>120467</xdr:rowOff>
    </xdr:to>
    <xdr:sp macro="" textlink="">
      <xdr:nvSpPr>
        <xdr:cNvPr id="243" name="フローチャート: 判断 242"/>
        <xdr:cNvSpPr/>
      </xdr:nvSpPr>
      <xdr:spPr>
        <a:xfrm>
          <a:off x="28575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136994</xdr:rowOff>
    </xdr:from>
    <xdr:ext cx="599010" cy="259045"/>
    <xdr:sp macro="" textlink="">
      <xdr:nvSpPr>
        <xdr:cNvPr id="244" name="テキスト ボックス 243"/>
        <xdr:cNvSpPr txBox="1"/>
      </xdr:nvSpPr>
      <xdr:spPr>
        <a:xfrm>
          <a:off x="2608795" y="1608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85195</xdr:rowOff>
    </xdr:from>
    <xdr:to>
      <xdr:col>10</xdr:col>
      <xdr:colOff>114300</xdr:colOff>
      <xdr:row>98</xdr:row>
      <xdr:rowOff>166103</xdr:rowOff>
    </xdr:to>
    <xdr:cxnSp macro="">
      <xdr:nvCxnSpPr>
        <xdr:cNvPr id="245" name="直線コネクタ 244"/>
        <xdr:cNvCxnSpPr/>
      </xdr:nvCxnSpPr>
      <xdr:spPr>
        <a:xfrm flipV="1">
          <a:off x="1130300" y="16887295"/>
          <a:ext cx="889000" cy="8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31080</xdr:rowOff>
    </xdr:from>
    <xdr:to>
      <xdr:col>10</xdr:col>
      <xdr:colOff>165100</xdr:colOff>
      <xdr:row>95</xdr:row>
      <xdr:rowOff>132680</xdr:rowOff>
    </xdr:to>
    <xdr:sp macro="" textlink="">
      <xdr:nvSpPr>
        <xdr:cNvPr id="246" name="フローチャート: 判断 245"/>
        <xdr:cNvSpPr/>
      </xdr:nvSpPr>
      <xdr:spPr>
        <a:xfrm>
          <a:off x="1968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149207</xdr:rowOff>
    </xdr:from>
    <xdr:ext cx="599010" cy="259045"/>
    <xdr:sp macro="" textlink="">
      <xdr:nvSpPr>
        <xdr:cNvPr id="247" name="テキスト ボックス 246"/>
        <xdr:cNvSpPr txBox="1"/>
      </xdr:nvSpPr>
      <xdr:spPr>
        <a:xfrm>
          <a:off x="1719795" y="1609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101195</xdr:rowOff>
    </xdr:from>
    <xdr:to>
      <xdr:col>6</xdr:col>
      <xdr:colOff>38100</xdr:colOff>
      <xdr:row>96</xdr:row>
      <xdr:rowOff>31345</xdr:rowOff>
    </xdr:to>
    <xdr:sp macro="" textlink="">
      <xdr:nvSpPr>
        <xdr:cNvPr id="248" name="フローチャート: 判断 247"/>
        <xdr:cNvSpPr/>
      </xdr:nvSpPr>
      <xdr:spPr>
        <a:xfrm>
          <a:off x="1079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47872</xdr:rowOff>
    </xdr:from>
    <xdr:ext cx="599010" cy="259045"/>
    <xdr:sp macro="" textlink="">
      <xdr:nvSpPr>
        <xdr:cNvPr id="249" name="テキスト ボックス 248"/>
        <xdr:cNvSpPr txBox="1"/>
      </xdr:nvSpPr>
      <xdr:spPr>
        <a:xfrm>
          <a:off x="830795" y="1616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131535</xdr:rowOff>
    </xdr:from>
    <xdr:to>
      <xdr:col>24</xdr:col>
      <xdr:colOff>114300</xdr:colOff>
      <xdr:row>97</xdr:row>
      <xdr:rowOff>61685</xdr:rowOff>
    </xdr:to>
    <xdr:sp macro="" textlink="">
      <xdr:nvSpPr>
        <xdr:cNvPr id="255" name="楕円 254"/>
        <xdr:cNvSpPr/>
      </xdr:nvSpPr>
      <xdr:spPr>
        <a:xfrm>
          <a:off x="4584700" y="165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46462</xdr:rowOff>
    </xdr:from>
    <xdr:ext cx="599010" cy="259045"/>
    <xdr:sp macro="" textlink="">
      <xdr:nvSpPr>
        <xdr:cNvPr id="256" name="扶助費該当値テキスト"/>
        <xdr:cNvSpPr txBox="1"/>
      </xdr:nvSpPr>
      <xdr:spPr>
        <a:xfrm>
          <a:off x="4686300" y="1650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95349</xdr:rowOff>
    </xdr:from>
    <xdr:to>
      <xdr:col>20</xdr:col>
      <xdr:colOff>38100</xdr:colOff>
      <xdr:row>98</xdr:row>
      <xdr:rowOff>25499</xdr:rowOff>
    </xdr:to>
    <xdr:sp macro="" textlink="">
      <xdr:nvSpPr>
        <xdr:cNvPr id="257" name="楕円 256"/>
        <xdr:cNvSpPr/>
      </xdr:nvSpPr>
      <xdr:spPr>
        <a:xfrm>
          <a:off x="3746500" y="1672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16626</xdr:rowOff>
    </xdr:from>
    <xdr:ext cx="534377" cy="259045"/>
    <xdr:sp macro="" textlink="">
      <xdr:nvSpPr>
        <xdr:cNvPr id="258" name="テキスト ボックス 257"/>
        <xdr:cNvSpPr txBox="1"/>
      </xdr:nvSpPr>
      <xdr:spPr>
        <a:xfrm>
          <a:off x="3530111" y="168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159293</xdr:rowOff>
    </xdr:from>
    <xdr:to>
      <xdr:col>15</xdr:col>
      <xdr:colOff>101600</xdr:colOff>
      <xdr:row>98</xdr:row>
      <xdr:rowOff>89443</xdr:rowOff>
    </xdr:to>
    <xdr:sp macro="" textlink="">
      <xdr:nvSpPr>
        <xdr:cNvPr id="259" name="楕円 258"/>
        <xdr:cNvSpPr/>
      </xdr:nvSpPr>
      <xdr:spPr>
        <a:xfrm>
          <a:off x="2857500" y="1678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80570</xdr:rowOff>
    </xdr:from>
    <xdr:ext cx="534377" cy="259045"/>
    <xdr:sp macro="" textlink="">
      <xdr:nvSpPr>
        <xdr:cNvPr id="260" name="テキスト ボックス 259"/>
        <xdr:cNvSpPr txBox="1"/>
      </xdr:nvSpPr>
      <xdr:spPr>
        <a:xfrm>
          <a:off x="2641111" y="1688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34395</xdr:rowOff>
    </xdr:from>
    <xdr:to>
      <xdr:col>10</xdr:col>
      <xdr:colOff>165100</xdr:colOff>
      <xdr:row>98</xdr:row>
      <xdr:rowOff>135995</xdr:rowOff>
    </xdr:to>
    <xdr:sp macro="" textlink="">
      <xdr:nvSpPr>
        <xdr:cNvPr id="261" name="楕円 260"/>
        <xdr:cNvSpPr/>
      </xdr:nvSpPr>
      <xdr:spPr>
        <a:xfrm>
          <a:off x="1968500" y="168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127122</xdr:rowOff>
    </xdr:from>
    <xdr:ext cx="534377" cy="259045"/>
    <xdr:sp macro="" textlink="">
      <xdr:nvSpPr>
        <xdr:cNvPr id="262" name="テキスト ボックス 261"/>
        <xdr:cNvSpPr txBox="1"/>
      </xdr:nvSpPr>
      <xdr:spPr>
        <a:xfrm>
          <a:off x="1752111" y="169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115303</xdr:rowOff>
    </xdr:from>
    <xdr:to>
      <xdr:col>6</xdr:col>
      <xdr:colOff>38100</xdr:colOff>
      <xdr:row>99</xdr:row>
      <xdr:rowOff>45453</xdr:rowOff>
    </xdr:to>
    <xdr:sp macro="" textlink="">
      <xdr:nvSpPr>
        <xdr:cNvPr id="263" name="楕円 262"/>
        <xdr:cNvSpPr/>
      </xdr:nvSpPr>
      <xdr:spPr>
        <a:xfrm>
          <a:off x="1079500" y="1691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36580</xdr:rowOff>
    </xdr:from>
    <xdr:ext cx="534377" cy="259045"/>
    <xdr:sp macro="" textlink="">
      <xdr:nvSpPr>
        <xdr:cNvPr id="264" name="テキスト ボックス 263"/>
        <xdr:cNvSpPr txBox="1"/>
      </xdr:nvSpPr>
      <xdr:spPr>
        <a:xfrm>
          <a:off x="863111" y="1701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104089</xdr:rowOff>
    </xdr:from>
    <xdr:to>
      <xdr:col>54</xdr:col>
      <xdr:colOff>189865</xdr:colOff>
      <xdr:row>35</xdr:row>
      <xdr:rowOff>111866</xdr:rowOff>
    </xdr:to>
    <xdr:cxnSp macro="">
      <xdr:nvCxnSpPr>
        <xdr:cNvPr id="286" name="直線コネクタ 285"/>
        <xdr:cNvCxnSpPr/>
      </xdr:nvCxnSpPr>
      <xdr:spPr>
        <a:xfrm flipV="1">
          <a:off x="10475595" y="5247589"/>
          <a:ext cx="1270" cy="865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130008</xdr:rowOff>
    </xdr:from>
    <xdr:ext cx="599010" cy="259045"/>
    <xdr:sp macro="" textlink="">
      <xdr:nvSpPr>
        <xdr:cNvPr id="287" name="補助費等最小値テキスト"/>
        <xdr:cNvSpPr txBox="1"/>
      </xdr:nvSpPr>
      <xdr:spPr>
        <a:xfrm>
          <a:off x="10528300" y="6130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111866</xdr:rowOff>
    </xdr:from>
    <xdr:to>
      <xdr:col>55</xdr:col>
      <xdr:colOff>88900</xdr:colOff>
      <xdr:row>35</xdr:row>
      <xdr:rowOff>111866</xdr:rowOff>
    </xdr:to>
    <xdr:cxnSp macro="">
      <xdr:nvCxnSpPr>
        <xdr:cNvPr id="288" name="直線コネクタ 287"/>
        <xdr:cNvCxnSpPr/>
      </xdr:nvCxnSpPr>
      <xdr:spPr>
        <a:xfrm>
          <a:off x="10388600" y="611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50766</xdr:rowOff>
    </xdr:from>
    <xdr:ext cx="599010" cy="259045"/>
    <xdr:sp macro="" textlink="">
      <xdr:nvSpPr>
        <xdr:cNvPr id="289" name="補助費等最大値テキスト"/>
        <xdr:cNvSpPr txBox="1"/>
      </xdr:nvSpPr>
      <xdr:spPr>
        <a:xfrm>
          <a:off x="10528300" y="502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104089</xdr:rowOff>
    </xdr:from>
    <xdr:to>
      <xdr:col>55</xdr:col>
      <xdr:colOff>88900</xdr:colOff>
      <xdr:row>30</xdr:row>
      <xdr:rowOff>104089</xdr:rowOff>
    </xdr:to>
    <xdr:cxnSp macro="">
      <xdr:nvCxnSpPr>
        <xdr:cNvPr id="290" name="直線コネクタ 289"/>
        <xdr:cNvCxnSpPr/>
      </xdr:nvCxnSpPr>
      <xdr:spPr>
        <a:xfrm>
          <a:off x="10388600" y="524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168691</xdr:rowOff>
    </xdr:from>
    <xdr:to>
      <xdr:col>55</xdr:col>
      <xdr:colOff>0</xdr:colOff>
      <xdr:row>38</xdr:row>
      <xdr:rowOff>4392</xdr:rowOff>
    </xdr:to>
    <xdr:cxnSp macro="">
      <xdr:nvCxnSpPr>
        <xdr:cNvPr id="291" name="直線コネクタ 290"/>
        <xdr:cNvCxnSpPr/>
      </xdr:nvCxnSpPr>
      <xdr:spPr>
        <a:xfrm flipV="1">
          <a:off x="9639300" y="5997991"/>
          <a:ext cx="838200" cy="52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3008</xdr:rowOff>
    </xdr:from>
    <xdr:ext cx="599010" cy="259045"/>
    <xdr:sp macro="" textlink="">
      <xdr:nvSpPr>
        <xdr:cNvPr id="292" name="補助費等平均値テキスト"/>
        <xdr:cNvSpPr txBox="1"/>
      </xdr:nvSpPr>
      <xdr:spPr>
        <a:xfrm>
          <a:off x="10528300" y="60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24581</xdr:rowOff>
    </xdr:from>
    <xdr:to>
      <xdr:col>55</xdr:col>
      <xdr:colOff>50800</xdr:colOff>
      <xdr:row>35</xdr:row>
      <xdr:rowOff>126181</xdr:rowOff>
    </xdr:to>
    <xdr:sp macro="" textlink="">
      <xdr:nvSpPr>
        <xdr:cNvPr id="293" name="フローチャート: 判断 292"/>
        <xdr:cNvSpPr/>
      </xdr:nvSpPr>
      <xdr:spPr>
        <a:xfrm>
          <a:off x="10426700" y="60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4392</xdr:rowOff>
    </xdr:from>
    <xdr:to>
      <xdr:col>50</xdr:col>
      <xdr:colOff>114300</xdr:colOff>
      <xdr:row>38</xdr:row>
      <xdr:rowOff>39523</xdr:rowOff>
    </xdr:to>
    <xdr:cxnSp macro="">
      <xdr:nvCxnSpPr>
        <xdr:cNvPr id="294" name="直線コネクタ 293"/>
        <xdr:cNvCxnSpPr/>
      </xdr:nvCxnSpPr>
      <xdr:spPr>
        <a:xfrm flipV="1">
          <a:off x="8750300" y="6519492"/>
          <a:ext cx="889000" cy="3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156255</xdr:rowOff>
    </xdr:from>
    <xdr:to>
      <xdr:col>50</xdr:col>
      <xdr:colOff>165100</xdr:colOff>
      <xdr:row>38</xdr:row>
      <xdr:rowOff>86405</xdr:rowOff>
    </xdr:to>
    <xdr:sp macro="" textlink="">
      <xdr:nvSpPr>
        <xdr:cNvPr id="295" name="フローチャート: 判断 294"/>
        <xdr:cNvSpPr/>
      </xdr:nvSpPr>
      <xdr:spPr>
        <a:xfrm>
          <a:off x="9588500" y="64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77532</xdr:rowOff>
    </xdr:from>
    <xdr:ext cx="534377" cy="259045"/>
    <xdr:sp macro="" textlink="">
      <xdr:nvSpPr>
        <xdr:cNvPr id="296" name="テキスト ボックス 295"/>
        <xdr:cNvSpPr txBox="1"/>
      </xdr:nvSpPr>
      <xdr:spPr>
        <a:xfrm>
          <a:off x="9372111" y="65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39523</xdr:rowOff>
    </xdr:from>
    <xdr:to>
      <xdr:col>45</xdr:col>
      <xdr:colOff>177800</xdr:colOff>
      <xdr:row>38</xdr:row>
      <xdr:rowOff>49234</xdr:rowOff>
    </xdr:to>
    <xdr:cxnSp macro="">
      <xdr:nvCxnSpPr>
        <xdr:cNvPr id="297" name="直線コネクタ 296"/>
        <xdr:cNvCxnSpPr/>
      </xdr:nvCxnSpPr>
      <xdr:spPr>
        <a:xfrm flipV="1">
          <a:off x="7861300" y="6554623"/>
          <a:ext cx="889000" cy="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165398</xdr:rowOff>
    </xdr:from>
    <xdr:to>
      <xdr:col>46</xdr:col>
      <xdr:colOff>38100</xdr:colOff>
      <xdr:row>38</xdr:row>
      <xdr:rowOff>95548</xdr:rowOff>
    </xdr:to>
    <xdr:sp macro="" textlink="">
      <xdr:nvSpPr>
        <xdr:cNvPr id="298" name="フローチャート: 判断 297"/>
        <xdr:cNvSpPr/>
      </xdr:nvSpPr>
      <xdr:spPr>
        <a:xfrm>
          <a:off x="8699500" y="650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86675</xdr:rowOff>
    </xdr:from>
    <xdr:ext cx="534377" cy="259045"/>
    <xdr:sp macro="" textlink="">
      <xdr:nvSpPr>
        <xdr:cNvPr id="299" name="テキスト ボックス 298"/>
        <xdr:cNvSpPr txBox="1"/>
      </xdr:nvSpPr>
      <xdr:spPr>
        <a:xfrm>
          <a:off x="8483111" y="660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49234</xdr:rowOff>
    </xdr:from>
    <xdr:to>
      <xdr:col>41</xdr:col>
      <xdr:colOff>50800</xdr:colOff>
      <xdr:row>38</xdr:row>
      <xdr:rowOff>55328</xdr:rowOff>
    </xdr:to>
    <xdr:cxnSp macro="">
      <xdr:nvCxnSpPr>
        <xdr:cNvPr id="300" name="直線コネクタ 299"/>
        <xdr:cNvCxnSpPr/>
      </xdr:nvCxnSpPr>
      <xdr:spPr>
        <a:xfrm flipV="1">
          <a:off x="6972300" y="6564334"/>
          <a:ext cx="889000" cy="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171068</xdr:rowOff>
    </xdr:from>
    <xdr:to>
      <xdr:col>41</xdr:col>
      <xdr:colOff>101600</xdr:colOff>
      <xdr:row>38</xdr:row>
      <xdr:rowOff>101218</xdr:rowOff>
    </xdr:to>
    <xdr:sp macro="" textlink="">
      <xdr:nvSpPr>
        <xdr:cNvPr id="301" name="フローチャート: 判断 300"/>
        <xdr:cNvSpPr/>
      </xdr:nvSpPr>
      <xdr:spPr>
        <a:xfrm>
          <a:off x="7810500" y="651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92345</xdr:rowOff>
    </xdr:from>
    <xdr:ext cx="534377" cy="259045"/>
    <xdr:sp macro="" textlink="">
      <xdr:nvSpPr>
        <xdr:cNvPr id="302" name="テキスト ボックス 301"/>
        <xdr:cNvSpPr txBox="1"/>
      </xdr:nvSpPr>
      <xdr:spPr>
        <a:xfrm>
          <a:off x="7594111" y="6607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xdr:rowOff>
    </xdr:from>
    <xdr:to>
      <xdr:col>36</xdr:col>
      <xdr:colOff>165100</xdr:colOff>
      <xdr:row>38</xdr:row>
      <xdr:rowOff>104432</xdr:rowOff>
    </xdr:to>
    <xdr:sp macro="" textlink="">
      <xdr:nvSpPr>
        <xdr:cNvPr id="303" name="フローチャート: 判断 302"/>
        <xdr:cNvSpPr/>
      </xdr:nvSpPr>
      <xdr:spPr>
        <a:xfrm>
          <a:off x="6921500" y="651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120959</xdr:rowOff>
    </xdr:from>
    <xdr:ext cx="534377" cy="259045"/>
    <xdr:sp macro="" textlink="">
      <xdr:nvSpPr>
        <xdr:cNvPr id="304" name="テキスト ボックス 303"/>
        <xdr:cNvSpPr txBox="1"/>
      </xdr:nvSpPr>
      <xdr:spPr>
        <a:xfrm>
          <a:off x="6705111" y="629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117891</xdr:rowOff>
    </xdr:from>
    <xdr:to>
      <xdr:col>55</xdr:col>
      <xdr:colOff>50800</xdr:colOff>
      <xdr:row>35</xdr:row>
      <xdr:rowOff>48041</xdr:rowOff>
    </xdr:to>
    <xdr:sp macro="" textlink="">
      <xdr:nvSpPr>
        <xdr:cNvPr id="310" name="楕円 309"/>
        <xdr:cNvSpPr/>
      </xdr:nvSpPr>
      <xdr:spPr>
        <a:xfrm>
          <a:off x="10426700" y="594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77268</xdr:rowOff>
    </xdr:from>
    <xdr:ext cx="599010" cy="259045"/>
    <xdr:sp macro="" textlink="">
      <xdr:nvSpPr>
        <xdr:cNvPr id="311" name="補助費等該当値テキスト"/>
        <xdr:cNvSpPr txBox="1"/>
      </xdr:nvSpPr>
      <xdr:spPr>
        <a:xfrm>
          <a:off x="10528300" y="573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125042</xdr:rowOff>
    </xdr:from>
    <xdr:to>
      <xdr:col>50</xdr:col>
      <xdr:colOff>165100</xdr:colOff>
      <xdr:row>38</xdr:row>
      <xdr:rowOff>55192</xdr:rowOff>
    </xdr:to>
    <xdr:sp macro="" textlink="">
      <xdr:nvSpPr>
        <xdr:cNvPr id="312" name="楕円 311"/>
        <xdr:cNvSpPr/>
      </xdr:nvSpPr>
      <xdr:spPr>
        <a:xfrm>
          <a:off x="9588500" y="646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71719</xdr:rowOff>
    </xdr:from>
    <xdr:ext cx="534377" cy="259045"/>
    <xdr:sp macro="" textlink="">
      <xdr:nvSpPr>
        <xdr:cNvPr id="313" name="テキスト ボックス 312"/>
        <xdr:cNvSpPr txBox="1"/>
      </xdr:nvSpPr>
      <xdr:spPr>
        <a:xfrm>
          <a:off x="9372111" y="62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160173</xdr:rowOff>
    </xdr:from>
    <xdr:to>
      <xdr:col>46</xdr:col>
      <xdr:colOff>38100</xdr:colOff>
      <xdr:row>38</xdr:row>
      <xdr:rowOff>90323</xdr:rowOff>
    </xdr:to>
    <xdr:sp macro="" textlink="">
      <xdr:nvSpPr>
        <xdr:cNvPr id="314" name="楕円 313"/>
        <xdr:cNvSpPr/>
      </xdr:nvSpPr>
      <xdr:spPr>
        <a:xfrm>
          <a:off x="8699500" y="65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106850</xdr:rowOff>
    </xdr:from>
    <xdr:ext cx="534377" cy="259045"/>
    <xdr:sp macro="" textlink="">
      <xdr:nvSpPr>
        <xdr:cNvPr id="315" name="テキスト ボックス 314"/>
        <xdr:cNvSpPr txBox="1"/>
      </xdr:nvSpPr>
      <xdr:spPr>
        <a:xfrm>
          <a:off x="8483111" y="62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169884</xdr:rowOff>
    </xdr:from>
    <xdr:to>
      <xdr:col>41</xdr:col>
      <xdr:colOff>101600</xdr:colOff>
      <xdr:row>38</xdr:row>
      <xdr:rowOff>100034</xdr:rowOff>
    </xdr:to>
    <xdr:sp macro="" textlink="">
      <xdr:nvSpPr>
        <xdr:cNvPr id="316" name="楕円 315"/>
        <xdr:cNvSpPr/>
      </xdr:nvSpPr>
      <xdr:spPr>
        <a:xfrm>
          <a:off x="7810500" y="651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116561</xdr:rowOff>
    </xdr:from>
    <xdr:ext cx="534377" cy="259045"/>
    <xdr:sp macro="" textlink="">
      <xdr:nvSpPr>
        <xdr:cNvPr id="317" name="テキスト ボックス 316"/>
        <xdr:cNvSpPr txBox="1"/>
      </xdr:nvSpPr>
      <xdr:spPr>
        <a:xfrm>
          <a:off x="7594111" y="628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4528</xdr:rowOff>
    </xdr:from>
    <xdr:to>
      <xdr:col>36</xdr:col>
      <xdr:colOff>165100</xdr:colOff>
      <xdr:row>38</xdr:row>
      <xdr:rowOff>106128</xdr:rowOff>
    </xdr:to>
    <xdr:sp macro="" textlink="">
      <xdr:nvSpPr>
        <xdr:cNvPr id="318" name="楕円 317"/>
        <xdr:cNvSpPr/>
      </xdr:nvSpPr>
      <xdr:spPr>
        <a:xfrm>
          <a:off x="6921500" y="65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97255</xdr:rowOff>
    </xdr:from>
    <xdr:ext cx="534377" cy="259045"/>
    <xdr:sp macro="" textlink="">
      <xdr:nvSpPr>
        <xdr:cNvPr id="319" name="テキスト ボックス 318"/>
        <xdr:cNvSpPr txBox="1"/>
      </xdr:nvSpPr>
      <xdr:spPr>
        <a:xfrm>
          <a:off x="6705111" y="661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24371</xdr:rowOff>
    </xdr:from>
    <xdr:to>
      <xdr:col>54</xdr:col>
      <xdr:colOff>189865</xdr:colOff>
      <xdr:row>58</xdr:row>
      <xdr:rowOff>29896</xdr:rowOff>
    </xdr:to>
    <xdr:cxnSp macro="">
      <xdr:nvCxnSpPr>
        <xdr:cNvPr id="343" name="直線コネクタ 342"/>
        <xdr:cNvCxnSpPr/>
      </xdr:nvCxnSpPr>
      <xdr:spPr>
        <a:xfrm flipV="1">
          <a:off x="10475595" y="8596871"/>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33723</xdr:rowOff>
    </xdr:from>
    <xdr:ext cx="534377" cy="259045"/>
    <xdr:sp macro="" textlink="">
      <xdr:nvSpPr>
        <xdr:cNvPr id="344" name="普通建設事業費最小値テキスト"/>
        <xdr:cNvSpPr txBox="1"/>
      </xdr:nvSpPr>
      <xdr:spPr>
        <a:xfrm>
          <a:off x="10528300" y="997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29896</xdr:rowOff>
    </xdr:from>
    <xdr:to>
      <xdr:col>55</xdr:col>
      <xdr:colOff>88900</xdr:colOff>
      <xdr:row>58</xdr:row>
      <xdr:rowOff>29896</xdr:rowOff>
    </xdr:to>
    <xdr:cxnSp macro="">
      <xdr:nvCxnSpPr>
        <xdr:cNvPr id="345" name="直線コネクタ 344"/>
        <xdr:cNvCxnSpPr/>
      </xdr:nvCxnSpPr>
      <xdr:spPr>
        <a:xfrm>
          <a:off x="10388600" y="997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142498</xdr:rowOff>
    </xdr:from>
    <xdr:ext cx="599010" cy="259045"/>
    <xdr:sp macro="" textlink="">
      <xdr:nvSpPr>
        <xdr:cNvPr id="346" name="普通建設事業費最大値テキスト"/>
        <xdr:cNvSpPr txBox="1"/>
      </xdr:nvSpPr>
      <xdr:spPr>
        <a:xfrm>
          <a:off x="10528300" y="837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24371</xdr:rowOff>
    </xdr:from>
    <xdr:to>
      <xdr:col>55</xdr:col>
      <xdr:colOff>88900</xdr:colOff>
      <xdr:row>50</xdr:row>
      <xdr:rowOff>24371</xdr:rowOff>
    </xdr:to>
    <xdr:cxnSp macro="">
      <xdr:nvCxnSpPr>
        <xdr:cNvPr id="347" name="直線コネクタ 346"/>
        <xdr:cNvCxnSpPr/>
      </xdr:nvCxnSpPr>
      <xdr:spPr>
        <a:xfrm>
          <a:off x="10388600" y="8596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100411</xdr:rowOff>
    </xdr:from>
    <xdr:to>
      <xdr:col>55</xdr:col>
      <xdr:colOff>0</xdr:colOff>
      <xdr:row>55</xdr:row>
      <xdr:rowOff>30155</xdr:rowOff>
    </xdr:to>
    <xdr:cxnSp macro="">
      <xdr:nvCxnSpPr>
        <xdr:cNvPr id="348" name="直線コネクタ 347"/>
        <xdr:cNvCxnSpPr/>
      </xdr:nvCxnSpPr>
      <xdr:spPr>
        <a:xfrm>
          <a:off x="9639300" y="9358711"/>
          <a:ext cx="8382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101884</xdr:rowOff>
    </xdr:from>
    <xdr:ext cx="534377" cy="259045"/>
    <xdr:sp macro="" textlink="">
      <xdr:nvSpPr>
        <xdr:cNvPr id="349" name="普通建設事業費平均値テキスト"/>
        <xdr:cNvSpPr txBox="1"/>
      </xdr:nvSpPr>
      <xdr:spPr>
        <a:xfrm>
          <a:off x="10528300" y="9703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123457</xdr:rowOff>
    </xdr:from>
    <xdr:to>
      <xdr:col>55</xdr:col>
      <xdr:colOff>50800</xdr:colOff>
      <xdr:row>57</xdr:row>
      <xdr:rowOff>53607</xdr:rowOff>
    </xdr:to>
    <xdr:sp macro="" textlink="">
      <xdr:nvSpPr>
        <xdr:cNvPr id="350" name="フローチャート: 判断 349"/>
        <xdr:cNvSpPr/>
      </xdr:nvSpPr>
      <xdr:spPr>
        <a:xfrm>
          <a:off x="10426700" y="972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100411</xdr:rowOff>
    </xdr:from>
    <xdr:to>
      <xdr:col>50</xdr:col>
      <xdr:colOff>114300</xdr:colOff>
      <xdr:row>55</xdr:row>
      <xdr:rowOff>113174</xdr:rowOff>
    </xdr:to>
    <xdr:cxnSp macro="">
      <xdr:nvCxnSpPr>
        <xdr:cNvPr id="351" name="直線コネクタ 350"/>
        <xdr:cNvCxnSpPr/>
      </xdr:nvCxnSpPr>
      <xdr:spPr>
        <a:xfrm flipV="1">
          <a:off x="8750300" y="9358711"/>
          <a:ext cx="889000" cy="18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114191</xdr:rowOff>
    </xdr:from>
    <xdr:to>
      <xdr:col>50</xdr:col>
      <xdr:colOff>165100</xdr:colOff>
      <xdr:row>57</xdr:row>
      <xdr:rowOff>44341</xdr:rowOff>
    </xdr:to>
    <xdr:sp macro="" textlink="">
      <xdr:nvSpPr>
        <xdr:cNvPr id="352" name="フローチャート: 判断 351"/>
        <xdr:cNvSpPr/>
      </xdr:nvSpPr>
      <xdr:spPr>
        <a:xfrm>
          <a:off x="9588500" y="971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35468</xdr:rowOff>
    </xdr:from>
    <xdr:ext cx="534377" cy="259045"/>
    <xdr:sp macro="" textlink="">
      <xdr:nvSpPr>
        <xdr:cNvPr id="353" name="テキスト ボックス 352"/>
        <xdr:cNvSpPr txBox="1"/>
      </xdr:nvSpPr>
      <xdr:spPr>
        <a:xfrm>
          <a:off x="9372111" y="980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113174</xdr:rowOff>
    </xdr:from>
    <xdr:to>
      <xdr:col>45</xdr:col>
      <xdr:colOff>177800</xdr:colOff>
      <xdr:row>57</xdr:row>
      <xdr:rowOff>26048</xdr:rowOff>
    </xdr:to>
    <xdr:cxnSp macro="">
      <xdr:nvCxnSpPr>
        <xdr:cNvPr id="354" name="直線コネクタ 353"/>
        <xdr:cNvCxnSpPr/>
      </xdr:nvCxnSpPr>
      <xdr:spPr>
        <a:xfrm flipV="1">
          <a:off x="7861300" y="9542924"/>
          <a:ext cx="889000" cy="2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128554</xdr:rowOff>
    </xdr:from>
    <xdr:to>
      <xdr:col>46</xdr:col>
      <xdr:colOff>38100</xdr:colOff>
      <xdr:row>57</xdr:row>
      <xdr:rowOff>58704</xdr:rowOff>
    </xdr:to>
    <xdr:sp macro="" textlink="">
      <xdr:nvSpPr>
        <xdr:cNvPr id="355" name="フローチャート: 判断 354"/>
        <xdr:cNvSpPr/>
      </xdr:nvSpPr>
      <xdr:spPr>
        <a:xfrm>
          <a:off x="86995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49831</xdr:rowOff>
    </xdr:from>
    <xdr:ext cx="534377" cy="259045"/>
    <xdr:sp macro="" textlink="">
      <xdr:nvSpPr>
        <xdr:cNvPr id="356" name="テキスト ボックス 355"/>
        <xdr:cNvSpPr txBox="1"/>
      </xdr:nvSpPr>
      <xdr:spPr>
        <a:xfrm>
          <a:off x="8483111" y="9822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26048</xdr:rowOff>
    </xdr:from>
    <xdr:to>
      <xdr:col>41</xdr:col>
      <xdr:colOff>50800</xdr:colOff>
      <xdr:row>57</xdr:row>
      <xdr:rowOff>42865</xdr:rowOff>
    </xdr:to>
    <xdr:cxnSp macro="">
      <xdr:nvCxnSpPr>
        <xdr:cNvPr id="357" name="直線コネクタ 356"/>
        <xdr:cNvCxnSpPr/>
      </xdr:nvCxnSpPr>
      <xdr:spPr>
        <a:xfrm flipV="1">
          <a:off x="6972300" y="9798698"/>
          <a:ext cx="889000" cy="1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152253</xdr:rowOff>
    </xdr:from>
    <xdr:to>
      <xdr:col>41</xdr:col>
      <xdr:colOff>101600</xdr:colOff>
      <xdr:row>57</xdr:row>
      <xdr:rowOff>82403</xdr:rowOff>
    </xdr:to>
    <xdr:sp macro="" textlink="">
      <xdr:nvSpPr>
        <xdr:cNvPr id="358" name="フローチャート: 判断 357"/>
        <xdr:cNvSpPr/>
      </xdr:nvSpPr>
      <xdr:spPr>
        <a:xfrm>
          <a:off x="7810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73530</xdr:rowOff>
    </xdr:from>
    <xdr:ext cx="534377" cy="259045"/>
    <xdr:sp macro="" textlink="">
      <xdr:nvSpPr>
        <xdr:cNvPr id="359" name="テキスト ボックス 358"/>
        <xdr:cNvSpPr txBox="1"/>
      </xdr:nvSpPr>
      <xdr:spPr>
        <a:xfrm>
          <a:off x="7594111" y="98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115074</xdr:rowOff>
    </xdr:from>
    <xdr:to>
      <xdr:col>36</xdr:col>
      <xdr:colOff>165100</xdr:colOff>
      <xdr:row>57</xdr:row>
      <xdr:rowOff>45224</xdr:rowOff>
    </xdr:to>
    <xdr:sp macro="" textlink="">
      <xdr:nvSpPr>
        <xdr:cNvPr id="360" name="フローチャート: 判断 359"/>
        <xdr:cNvSpPr/>
      </xdr:nvSpPr>
      <xdr:spPr>
        <a:xfrm>
          <a:off x="6921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61751</xdr:rowOff>
    </xdr:from>
    <xdr:ext cx="534377" cy="259045"/>
    <xdr:sp macro="" textlink="">
      <xdr:nvSpPr>
        <xdr:cNvPr id="361" name="テキスト ボックス 360"/>
        <xdr:cNvSpPr txBox="1"/>
      </xdr:nvSpPr>
      <xdr:spPr>
        <a:xfrm>
          <a:off x="6705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150805</xdr:rowOff>
    </xdr:from>
    <xdr:to>
      <xdr:col>55</xdr:col>
      <xdr:colOff>50800</xdr:colOff>
      <xdr:row>55</xdr:row>
      <xdr:rowOff>80955</xdr:rowOff>
    </xdr:to>
    <xdr:sp macro="" textlink="">
      <xdr:nvSpPr>
        <xdr:cNvPr id="367" name="楕円 366"/>
        <xdr:cNvSpPr/>
      </xdr:nvSpPr>
      <xdr:spPr>
        <a:xfrm>
          <a:off x="10426700" y="94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2232</xdr:rowOff>
    </xdr:from>
    <xdr:ext cx="534377" cy="259045"/>
    <xdr:sp macro="" textlink="">
      <xdr:nvSpPr>
        <xdr:cNvPr id="368" name="普通建設事業費該当値テキスト"/>
        <xdr:cNvSpPr txBox="1"/>
      </xdr:nvSpPr>
      <xdr:spPr>
        <a:xfrm>
          <a:off x="10528300" y="926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49611</xdr:rowOff>
    </xdr:from>
    <xdr:to>
      <xdr:col>50</xdr:col>
      <xdr:colOff>165100</xdr:colOff>
      <xdr:row>54</xdr:row>
      <xdr:rowOff>151211</xdr:rowOff>
    </xdr:to>
    <xdr:sp macro="" textlink="">
      <xdr:nvSpPr>
        <xdr:cNvPr id="369" name="楕円 368"/>
        <xdr:cNvSpPr/>
      </xdr:nvSpPr>
      <xdr:spPr>
        <a:xfrm>
          <a:off x="9588500" y="930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167738</xdr:rowOff>
    </xdr:from>
    <xdr:ext cx="599010" cy="259045"/>
    <xdr:sp macro="" textlink="">
      <xdr:nvSpPr>
        <xdr:cNvPr id="370" name="テキスト ボックス 369"/>
        <xdr:cNvSpPr txBox="1"/>
      </xdr:nvSpPr>
      <xdr:spPr>
        <a:xfrm>
          <a:off x="9339795" y="9083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62374</xdr:rowOff>
    </xdr:from>
    <xdr:to>
      <xdr:col>46</xdr:col>
      <xdr:colOff>38100</xdr:colOff>
      <xdr:row>55</xdr:row>
      <xdr:rowOff>163974</xdr:rowOff>
    </xdr:to>
    <xdr:sp macro="" textlink="">
      <xdr:nvSpPr>
        <xdr:cNvPr id="371" name="楕円 370"/>
        <xdr:cNvSpPr/>
      </xdr:nvSpPr>
      <xdr:spPr>
        <a:xfrm>
          <a:off x="8699500" y="94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9051</xdr:rowOff>
    </xdr:from>
    <xdr:ext cx="534377" cy="259045"/>
    <xdr:sp macro="" textlink="">
      <xdr:nvSpPr>
        <xdr:cNvPr id="372" name="テキスト ボックス 371"/>
        <xdr:cNvSpPr txBox="1"/>
      </xdr:nvSpPr>
      <xdr:spPr>
        <a:xfrm>
          <a:off x="8483111" y="92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146698</xdr:rowOff>
    </xdr:from>
    <xdr:to>
      <xdr:col>41</xdr:col>
      <xdr:colOff>101600</xdr:colOff>
      <xdr:row>57</xdr:row>
      <xdr:rowOff>76848</xdr:rowOff>
    </xdr:to>
    <xdr:sp macro="" textlink="">
      <xdr:nvSpPr>
        <xdr:cNvPr id="373" name="楕円 372"/>
        <xdr:cNvSpPr/>
      </xdr:nvSpPr>
      <xdr:spPr>
        <a:xfrm>
          <a:off x="7810500" y="974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93375</xdr:rowOff>
    </xdr:from>
    <xdr:ext cx="534377" cy="259045"/>
    <xdr:sp macro="" textlink="">
      <xdr:nvSpPr>
        <xdr:cNvPr id="374" name="テキスト ボックス 373"/>
        <xdr:cNvSpPr txBox="1"/>
      </xdr:nvSpPr>
      <xdr:spPr>
        <a:xfrm>
          <a:off x="7594111" y="952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163515</xdr:rowOff>
    </xdr:from>
    <xdr:to>
      <xdr:col>36</xdr:col>
      <xdr:colOff>165100</xdr:colOff>
      <xdr:row>57</xdr:row>
      <xdr:rowOff>93665</xdr:rowOff>
    </xdr:to>
    <xdr:sp macro="" textlink="">
      <xdr:nvSpPr>
        <xdr:cNvPr id="375" name="楕円 374"/>
        <xdr:cNvSpPr/>
      </xdr:nvSpPr>
      <xdr:spPr>
        <a:xfrm>
          <a:off x="6921500" y="976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84792</xdr:rowOff>
    </xdr:from>
    <xdr:ext cx="534377" cy="259045"/>
    <xdr:sp macro="" textlink="">
      <xdr:nvSpPr>
        <xdr:cNvPr id="376" name="テキスト ボックス 375"/>
        <xdr:cNvSpPr txBox="1"/>
      </xdr:nvSpPr>
      <xdr:spPr>
        <a:xfrm>
          <a:off x="6705111" y="985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141300</xdr:rowOff>
    </xdr:from>
    <xdr:to>
      <xdr:col>54</xdr:col>
      <xdr:colOff>189865</xdr:colOff>
      <xdr:row>78</xdr:row>
      <xdr:rowOff>134945</xdr:rowOff>
    </xdr:to>
    <xdr:cxnSp macro="">
      <xdr:nvCxnSpPr>
        <xdr:cNvPr id="398" name="直線コネクタ 397"/>
        <xdr:cNvCxnSpPr/>
      </xdr:nvCxnSpPr>
      <xdr:spPr>
        <a:xfrm flipV="1">
          <a:off x="10475595" y="12314250"/>
          <a:ext cx="1270" cy="1193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138772</xdr:rowOff>
    </xdr:from>
    <xdr:ext cx="378565" cy="259045"/>
    <xdr:sp macro="" textlink="">
      <xdr:nvSpPr>
        <xdr:cNvPr id="399" name="普通建設事業費 （ うち新規整備　）最小値テキスト"/>
        <xdr:cNvSpPr txBox="1"/>
      </xdr:nvSpPr>
      <xdr:spPr>
        <a:xfrm>
          <a:off x="10528300" y="1351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134945</xdr:rowOff>
    </xdr:from>
    <xdr:to>
      <xdr:col>55</xdr:col>
      <xdr:colOff>88900</xdr:colOff>
      <xdr:row>78</xdr:row>
      <xdr:rowOff>134945</xdr:rowOff>
    </xdr:to>
    <xdr:cxnSp macro="">
      <xdr:nvCxnSpPr>
        <xdr:cNvPr id="400" name="直線コネクタ 399"/>
        <xdr:cNvCxnSpPr/>
      </xdr:nvCxnSpPr>
      <xdr:spPr>
        <a:xfrm>
          <a:off x="10388600" y="1350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87977</xdr:rowOff>
    </xdr:from>
    <xdr:ext cx="534377" cy="259045"/>
    <xdr:sp macro="" textlink="">
      <xdr:nvSpPr>
        <xdr:cNvPr id="401" name="普通建設事業費 （ うち新規整備　）最大値テキスト"/>
        <xdr:cNvSpPr txBox="1"/>
      </xdr:nvSpPr>
      <xdr:spPr>
        <a:xfrm>
          <a:off x="10528300" y="1208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141300</xdr:rowOff>
    </xdr:from>
    <xdr:to>
      <xdr:col>55</xdr:col>
      <xdr:colOff>88900</xdr:colOff>
      <xdr:row>71</xdr:row>
      <xdr:rowOff>141300</xdr:rowOff>
    </xdr:to>
    <xdr:cxnSp macro="">
      <xdr:nvCxnSpPr>
        <xdr:cNvPr id="402" name="直線コネクタ 401"/>
        <xdr:cNvCxnSpPr/>
      </xdr:nvCxnSpPr>
      <xdr:spPr>
        <a:xfrm>
          <a:off x="10388600" y="123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143083</xdr:rowOff>
    </xdr:from>
    <xdr:to>
      <xdr:col>55</xdr:col>
      <xdr:colOff>0</xdr:colOff>
      <xdr:row>78</xdr:row>
      <xdr:rowOff>125572</xdr:rowOff>
    </xdr:to>
    <xdr:cxnSp macro="">
      <xdr:nvCxnSpPr>
        <xdr:cNvPr id="403" name="直線コネクタ 402"/>
        <xdr:cNvCxnSpPr/>
      </xdr:nvCxnSpPr>
      <xdr:spPr>
        <a:xfrm flipV="1">
          <a:off x="9639300" y="13344733"/>
          <a:ext cx="838200" cy="1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102176</xdr:rowOff>
    </xdr:from>
    <xdr:ext cx="469744" cy="259045"/>
    <xdr:sp macro="" textlink="">
      <xdr:nvSpPr>
        <xdr:cNvPr id="404" name="普通建設事業費 （ うち新規整備　）平均値テキスト"/>
        <xdr:cNvSpPr txBox="1"/>
      </xdr:nvSpPr>
      <xdr:spPr>
        <a:xfrm>
          <a:off x="10528300" y="12960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79299</xdr:rowOff>
    </xdr:from>
    <xdr:to>
      <xdr:col>55</xdr:col>
      <xdr:colOff>50800</xdr:colOff>
      <xdr:row>77</xdr:row>
      <xdr:rowOff>9449</xdr:rowOff>
    </xdr:to>
    <xdr:sp macro="" textlink="">
      <xdr:nvSpPr>
        <xdr:cNvPr id="405" name="フローチャート: 判断 404"/>
        <xdr:cNvSpPr/>
      </xdr:nvSpPr>
      <xdr:spPr>
        <a:xfrm>
          <a:off x="10426700" y="1310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99833</xdr:rowOff>
    </xdr:from>
    <xdr:to>
      <xdr:col>50</xdr:col>
      <xdr:colOff>114300</xdr:colOff>
      <xdr:row>78</xdr:row>
      <xdr:rowOff>125572</xdr:rowOff>
    </xdr:to>
    <xdr:cxnSp macro="">
      <xdr:nvCxnSpPr>
        <xdr:cNvPr id="406" name="直線コネクタ 405"/>
        <xdr:cNvCxnSpPr/>
      </xdr:nvCxnSpPr>
      <xdr:spPr>
        <a:xfrm>
          <a:off x="8750300" y="13472933"/>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98044</xdr:rowOff>
    </xdr:from>
    <xdr:to>
      <xdr:col>50</xdr:col>
      <xdr:colOff>165100</xdr:colOff>
      <xdr:row>77</xdr:row>
      <xdr:rowOff>28194</xdr:rowOff>
    </xdr:to>
    <xdr:sp macro="" textlink="">
      <xdr:nvSpPr>
        <xdr:cNvPr id="407" name="フローチャート: 判断 406"/>
        <xdr:cNvSpPr/>
      </xdr:nvSpPr>
      <xdr:spPr>
        <a:xfrm>
          <a:off x="9588500" y="1312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44721</xdr:rowOff>
    </xdr:from>
    <xdr:ext cx="469744" cy="259045"/>
    <xdr:sp macro="" textlink="">
      <xdr:nvSpPr>
        <xdr:cNvPr id="408" name="テキスト ボックス 407"/>
        <xdr:cNvSpPr txBox="1"/>
      </xdr:nvSpPr>
      <xdr:spPr>
        <a:xfrm>
          <a:off x="9404428" y="1290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99833</xdr:rowOff>
    </xdr:from>
    <xdr:to>
      <xdr:col>45</xdr:col>
      <xdr:colOff>177800</xdr:colOff>
      <xdr:row>78</xdr:row>
      <xdr:rowOff>110165</xdr:rowOff>
    </xdr:to>
    <xdr:cxnSp macro="">
      <xdr:nvCxnSpPr>
        <xdr:cNvPr id="409" name="直線コネクタ 408"/>
        <xdr:cNvCxnSpPr/>
      </xdr:nvCxnSpPr>
      <xdr:spPr>
        <a:xfrm flipV="1">
          <a:off x="7861300" y="13472933"/>
          <a:ext cx="889000" cy="1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162052</xdr:rowOff>
    </xdr:from>
    <xdr:to>
      <xdr:col>46</xdr:col>
      <xdr:colOff>38100</xdr:colOff>
      <xdr:row>77</xdr:row>
      <xdr:rowOff>92202</xdr:rowOff>
    </xdr:to>
    <xdr:sp macro="" textlink="">
      <xdr:nvSpPr>
        <xdr:cNvPr id="410" name="フローチャート: 判断 409"/>
        <xdr:cNvSpPr/>
      </xdr:nvSpPr>
      <xdr:spPr>
        <a:xfrm>
          <a:off x="86995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108729</xdr:rowOff>
    </xdr:from>
    <xdr:ext cx="469744" cy="259045"/>
    <xdr:sp macro="" textlink="">
      <xdr:nvSpPr>
        <xdr:cNvPr id="411" name="テキスト ボックス 410"/>
        <xdr:cNvSpPr txBox="1"/>
      </xdr:nvSpPr>
      <xdr:spPr>
        <a:xfrm>
          <a:off x="8515428" y="1296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110165</xdr:rowOff>
    </xdr:from>
    <xdr:to>
      <xdr:col>41</xdr:col>
      <xdr:colOff>50800</xdr:colOff>
      <xdr:row>78</xdr:row>
      <xdr:rowOff>128865</xdr:rowOff>
    </xdr:to>
    <xdr:cxnSp macro="">
      <xdr:nvCxnSpPr>
        <xdr:cNvPr id="412" name="直線コネクタ 411"/>
        <xdr:cNvCxnSpPr/>
      </xdr:nvCxnSpPr>
      <xdr:spPr>
        <a:xfrm flipV="1">
          <a:off x="6972300" y="13483265"/>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123144</xdr:rowOff>
    </xdr:from>
    <xdr:to>
      <xdr:col>41</xdr:col>
      <xdr:colOff>101600</xdr:colOff>
      <xdr:row>77</xdr:row>
      <xdr:rowOff>53294</xdr:rowOff>
    </xdr:to>
    <xdr:sp macro="" textlink="">
      <xdr:nvSpPr>
        <xdr:cNvPr id="413" name="フローチャート: 判断 412"/>
        <xdr:cNvSpPr/>
      </xdr:nvSpPr>
      <xdr:spPr>
        <a:xfrm>
          <a:off x="7810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69821</xdr:rowOff>
    </xdr:from>
    <xdr:ext cx="469744" cy="259045"/>
    <xdr:sp macro="" textlink="">
      <xdr:nvSpPr>
        <xdr:cNvPr id="414" name="テキスト ボックス 413"/>
        <xdr:cNvSpPr txBox="1"/>
      </xdr:nvSpPr>
      <xdr:spPr>
        <a:xfrm>
          <a:off x="7626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117018</xdr:rowOff>
    </xdr:from>
    <xdr:to>
      <xdr:col>36</xdr:col>
      <xdr:colOff>165100</xdr:colOff>
      <xdr:row>77</xdr:row>
      <xdr:rowOff>47168</xdr:rowOff>
    </xdr:to>
    <xdr:sp macro="" textlink="">
      <xdr:nvSpPr>
        <xdr:cNvPr id="415" name="フローチャート: 判断 414"/>
        <xdr:cNvSpPr/>
      </xdr:nvSpPr>
      <xdr:spPr>
        <a:xfrm>
          <a:off x="6921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63695</xdr:rowOff>
    </xdr:from>
    <xdr:ext cx="469744" cy="259045"/>
    <xdr:sp macro="" textlink="">
      <xdr:nvSpPr>
        <xdr:cNvPr id="416" name="テキスト ボックス 415"/>
        <xdr:cNvSpPr txBox="1"/>
      </xdr:nvSpPr>
      <xdr:spPr>
        <a:xfrm>
          <a:off x="6737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92283</xdr:rowOff>
    </xdr:from>
    <xdr:to>
      <xdr:col>55</xdr:col>
      <xdr:colOff>50800</xdr:colOff>
      <xdr:row>78</xdr:row>
      <xdr:rowOff>22433</xdr:rowOff>
    </xdr:to>
    <xdr:sp macro="" textlink="">
      <xdr:nvSpPr>
        <xdr:cNvPr id="422" name="楕円 421"/>
        <xdr:cNvSpPr/>
      </xdr:nvSpPr>
      <xdr:spPr>
        <a:xfrm>
          <a:off x="104267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70710</xdr:rowOff>
    </xdr:from>
    <xdr:ext cx="469744" cy="259045"/>
    <xdr:sp macro="" textlink="">
      <xdr:nvSpPr>
        <xdr:cNvPr id="423" name="普通建設事業費 （ うち新規整備　）該当値テキスト"/>
        <xdr:cNvSpPr txBox="1"/>
      </xdr:nvSpPr>
      <xdr:spPr>
        <a:xfrm>
          <a:off x="10528300" y="13272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74772</xdr:rowOff>
    </xdr:from>
    <xdr:to>
      <xdr:col>50</xdr:col>
      <xdr:colOff>165100</xdr:colOff>
      <xdr:row>79</xdr:row>
      <xdr:rowOff>4922</xdr:rowOff>
    </xdr:to>
    <xdr:sp macro="" textlink="">
      <xdr:nvSpPr>
        <xdr:cNvPr id="424" name="楕円 423"/>
        <xdr:cNvSpPr/>
      </xdr:nvSpPr>
      <xdr:spPr>
        <a:xfrm>
          <a:off x="9588500" y="13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167499</xdr:rowOff>
    </xdr:from>
    <xdr:ext cx="378565" cy="259045"/>
    <xdr:sp macro="" textlink="">
      <xdr:nvSpPr>
        <xdr:cNvPr id="425" name="テキスト ボックス 424"/>
        <xdr:cNvSpPr txBox="1"/>
      </xdr:nvSpPr>
      <xdr:spPr>
        <a:xfrm>
          <a:off x="9450017" y="13540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49033</xdr:rowOff>
    </xdr:from>
    <xdr:to>
      <xdr:col>46</xdr:col>
      <xdr:colOff>38100</xdr:colOff>
      <xdr:row>78</xdr:row>
      <xdr:rowOff>150633</xdr:rowOff>
    </xdr:to>
    <xdr:sp macro="" textlink="">
      <xdr:nvSpPr>
        <xdr:cNvPr id="426" name="楕円 425"/>
        <xdr:cNvSpPr/>
      </xdr:nvSpPr>
      <xdr:spPr>
        <a:xfrm>
          <a:off x="8699500" y="1342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141760</xdr:rowOff>
    </xdr:from>
    <xdr:ext cx="378565" cy="259045"/>
    <xdr:sp macro="" textlink="">
      <xdr:nvSpPr>
        <xdr:cNvPr id="427" name="テキスト ボックス 426"/>
        <xdr:cNvSpPr txBox="1"/>
      </xdr:nvSpPr>
      <xdr:spPr>
        <a:xfrm>
          <a:off x="8561017" y="13514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59365</xdr:rowOff>
    </xdr:from>
    <xdr:to>
      <xdr:col>41</xdr:col>
      <xdr:colOff>101600</xdr:colOff>
      <xdr:row>78</xdr:row>
      <xdr:rowOff>160965</xdr:rowOff>
    </xdr:to>
    <xdr:sp macro="" textlink="">
      <xdr:nvSpPr>
        <xdr:cNvPr id="428" name="楕円 427"/>
        <xdr:cNvSpPr/>
      </xdr:nvSpPr>
      <xdr:spPr>
        <a:xfrm>
          <a:off x="7810500" y="134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152092</xdr:rowOff>
    </xdr:from>
    <xdr:ext cx="378565" cy="259045"/>
    <xdr:sp macro="" textlink="">
      <xdr:nvSpPr>
        <xdr:cNvPr id="429" name="テキスト ボックス 428"/>
        <xdr:cNvSpPr txBox="1"/>
      </xdr:nvSpPr>
      <xdr:spPr>
        <a:xfrm>
          <a:off x="7672017" y="13525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78065</xdr:rowOff>
    </xdr:from>
    <xdr:to>
      <xdr:col>36</xdr:col>
      <xdr:colOff>165100</xdr:colOff>
      <xdr:row>79</xdr:row>
      <xdr:rowOff>8215</xdr:rowOff>
    </xdr:to>
    <xdr:sp macro="" textlink="">
      <xdr:nvSpPr>
        <xdr:cNvPr id="430" name="楕円 429"/>
        <xdr:cNvSpPr/>
      </xdr:nvSpPr>
      <xdr:spPr>
        <a:xfrm>
          <a:off x="6921500" y="1345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170792</xdr:rowOff>
    </xdr:from>
    <xdr:ext cx="378565" cy="259045"/>
    <xdr:sp macro="" textlink="">
      <xdr:nvSpPr>
        <xdr:cNvPr id="431" name="テキスト ボックス 430"/>
        <xdr:cNvSpPr txBox="1"/>
      </xdr:nvSpPr>
      <xdr:spPr>
        <a:xfrm>
          <a:off x="6783017" y="13543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116154</xdr:rowOff>
    </xdr:from>
    <xdr:to>
      <xdr:col>54</xdr:col>
      <xdr:colOff>189865</xdr:colOff>
      <xdr:row>98</xdr:row>
      <xdr:rowOff>41190</xdr:rowOff>
    </xdr:to>
    <xdr:cxnSp macro="">
      <xdr:nvCxnSpPr>
        <xdr:cNvPr id="457" name="直線コネクタ 456"/>
        <xdr:cNvCxnSpPr/>
      </xdr:nvCxnSpPr>
      <xdr:spPr>
        <a:xfrm flipV="1">
          <a:off x="10475595" y="15375204"/>
          <a:ext cx="1270" cy="1468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45017</xdr:rowOff>
    </xdr:from>
    <xdr:ext cx="534377" cy="259045"/>
    <xdr:sp macro="" textlink="">
      <xdr:nvSpPr>
        <xdr:cNvPr id="458" name="普通建設事業費 （ うち更新整備　）最小値テキスト"/>
        <xdr:cNvSpPr txBox="1"/>
      </xdr:nvSpPr>
      <xdr:spPr>
        <a:xfrm>
          <a:off x="10528300" y="168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41190</xdr:rowOff>
    </xdr:from>
    <xdr:to>
      <xdr:col>55</xdr:col>
      <xdr:colOff>88900</xdr:colOff>
      <xdr:row>98</xdr:row>
      <xdr:rowOff>41190</xdr:rowOff>
    </xdr:to>
    <xdr:cxnSp macro="">
      <xdr:nvCxnSpPr>
        <xdr:cNvPr id="459" name="直線コネクタ 458"/>
        <xdr:cNvCxnSpPr/>
      </xdr:nvCxnSpPr>
      <xdr:spPr>
        <a:xfrm>
          <a:off x="10388600" y="168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62831</xdr:rowOff>
    </xdr:from>
    <xdr:ext cx="599010" cy="259045"/>
    <xdr:sp macro="" textlink="">
      <xdr:nvSpPr>
        <xdr:cNvPr id="460" name="普通建設事業費 （ うち更新整備　）最大値テキスト"/>
        <xdr:cNvSpPr txBox="1"/>
      </xdr:nvSpPr>
      <xdr:spPr>
        <a:xfrm>
          <a:off x="10528300" y="1515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116154</xdr:rowOff>
    </xdr:from>
    <xdr:to>
      <xdr:col>55</xdr:col>
      <xdr:colOff>88900</xdr:colOff>
      <xdr:row>89</xdr:row>
      <xdr:rowOff>116154</xdr:rowOff>
    </xdr:to>
    <xdr:cxnSp macro="">
      <xdr:nvCxnSpPr>
        <xdr:cNvPr id="461" name="直線コネクタ 460"/>
        <xdr:cNvCxnSpPr/>
      </xdr:nvCxnSpPr>
      <xdr:spPr>
        <a:xfrm>
          <a:off x="10388600" y="153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146296</xdr:rowOff>
    </xdr:from>
    <xdr:to>
      <xdr:col>55</xdr:col>
      <xdr:colOff>0</xdr:colOff>
      <xdr:row>95</xdr:row>
      <xdr:rowOff>159344</xdr:rowOff>
    </xdr:to>
    <xdr:cxnSp macro="">
      <xdr:nvCxnSpPr>
        <xdr:cNvPr id="462" name="直線コネクタ 461"/>
        <xdr:cNvCxnSpPr/>
      </xdr:nvCxnSpPr>
      <xdr:spPr>
        <a:xfrm>
          <a:off x="9639300" y="16434046"/>
          <a:ext cx="838200" cy="1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123840</xdr:rowOff>
    </xdr:from>
    <xdr:ext cx="534377" cy="259045"/>
    <xdr:sp macro="" textlink="">
      <xdr:nvSpPr>
        <xdr:cNvPr id="463" name="普通建設事業費 （ うち更新整備　）平均値テキスト"/>
        <xdr:cNvSpPr txBox="1"/>
      </xdr:nvSpPr>
      <xdr:spPr>
        <a:xfrm>
          <a:off x="10528300" y="16583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145413</xdr:rowOff>
    </xdr:from>
    <xdr:to>
      <xdr:col>55</xdr:col>
      <xdr:colOff>50800</xdr:colOff>
      <xdr:row>97</xdr:row>
      <xdr:rowOff>75563</xdr:rowOff>
    </xdr:to>
    <xdr:sp macro="" textlink="">
      <xdr:nvSpPr>
        <xdr:cNvPr id="464" name="フローチャート: 判断 463"/>
        <xdr:cNvSpPr/>
      </xdr:nvSpPr>
      <xdr:spPr>
        <a:xfrm>
          <a:off x="10426700" y="1660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6998</xdr:rowOff>
    </xdr:from>
    <xdr:to>
      <xdr:col>50</xdr:col>
      <xdr:colOff>114300</xdr:colOff>
      <xdr:row>95</xdr:row>
      <xdr:rowOff>146296</xdr:rowOff>
    </xdr:to>
    <xdr:cxnSp macro="">
      <xdr:nvCxnSpPr>
        <xdr:cNvPr id="465" name="直線コネクタ 464"/>
        <xdr:cNvCxnSpPr/>
      </xdr:nvCxnSpPr>
      <xdr:spPr>
        <a:xfrm>
          <a:off x="8750300" y="16294748"/>
          <a:ext cx="889000" cy="1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105097</xdr:rowOff>
    </xdr:from>
    <xdr:to>
      <xdr:col>50</xdr:col>
      <xdr:colOff>165100</xdr:colOff>
      <xdr:row>97</xdr:row>
      <xdr:rowOff>35247</xdr:rowOff>
    </xdr:to>
    <xdr:sp macro="" textlink="">
      <xdr:nvSpPr>
        <xdr:cNvPr id="466" name="フローチャート: 判断 465"/>
        <xdr:cNvSpPr/>
      </xdr:nvSpPr>
      <xdr:spPr>
        <a:xfrm>
          <a:off x="9588500" y="1656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26374</xdr:rowOff>
    </xdr:from>
    <xdr:ext cx="534377" cy="259045"/>
    <xdr:sp macro="" textlink="">
      <xdr:nvSpPr>
        <xdr:cNvPr id="467" name="テキスト ボックス 466"/>
        <xdr:cNvSpPr txBox="1"/>
      </xdr:nvSpPr>
      <xdr:spPr>
        <a:xfrm>
          <a:off x="9372111" y="1665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6998</xdr:rowOff>
    </xdr:from>
    <xdr:to>
      <xdr:col>45</xdr:col>
      <xdr:colOff>177800</xdr:colOff>
      <xdr:row>96</xdr:row>
      <xdr:rowOff>139145</xdr:rowOff>
    </xdr:to>
    <xdr:cxnSp macro="">
      <xdr:nvCxnSpPr>
        <xdr:cNvPr id="468" name="直線コネクタ 467"/>
        <xdr:cNvCxnSpPr/>
      </xdr:nvCxnSpPr>
      <xdr:spPr>
        <a:xfrm flipV="1">
          <a:off x="7861300" y="16294748"/>
          <a:ext cx="889000" cy="30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116708</xdr:rowOff>
    </xdr:from>
    <xdr:to>
      <xdr:col>46</xdr:col>
      <xdr:colOff>38100</xdr:colOff>
      <xdr:row>97</xdr:row>
      <xdr:rowOff>46858</xdr:rowOff>
    </xdr:to>
    <xdr:sp macro="" textlink="">
      <xdr:nvSpPr>
        <xdr:cNvPr id="469" name="フローチャート: 判断 468"/>
        <xdr:cNvSpPr/>
      </xdr:nvSpPr>
      <xdr:spPr>
        <a:xfrm>
          <a:off x="8699500" y="165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37985</xdr:rowOff>
    </xdr:from>
    <xdr:ext cx="534377" cy="259045"/>
    <xdr:sp macro="" textlink="">
      <xdr:nvSpPr>
        <xdr:cNvPr id="470" name="テキスト ボックス 469"/>
        <xdr:cNvSpPr txBox="1"/>
      </xdr:nvSpPr>
      <xdr:spPr>
        <a:xfrm>
          <a:off x="8483111" y="1666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103842</xdr:rowOff>
    </xdr:from>
    <xdr:to>
      <xdr:col>41</xdr:col>
      <xdr:colOff>50800</xdr:colOff>
      <xdr:row>96</xdr:row>
      <xdr:rowOff>139145</xdr:rowOff>
    </xdr:to>
    <xdr:cxnSp macro="">
      <xdr:nvCxnSpPr>
        <xdr:cNvPr id="471" name="直線コネクタ 470"/>
        <xdr:cNvCxnSpPr/>
      </xdr:nvCxnSpPr>
      <xdr:spPr>
        <a:xfrm>
          <a:off x="6972300" y="16563042"/>
          <a:ext cx="889000" cy="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15128</xdr:rowOff>
    </xdr:from>
    <xdr:to>
      <xdr:col>41</xdr:col>
      <xdr:colOff>101600</xdr:colOff>
      <xdr:row>97</xdr:row>
      <xdr:rowOff>116728</xdr:rowOff>
    </xdr:to>
    <xdr:sp macro="" textlink="">
      <xdr:nvSpPr>
        <xdr:cNvPr id="472" name="フローチャート: 判断 471"/>
        <xdr:cNvSpPr/>
      </xdr:nvSpPr>
      <xdr:spPr>
        <a:xfrm>
          <a:off x="7810500" y="1664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107855</xdr:rowOff>
    </xdr:from>
    <xdr:ext cx="534377" cy="259045"/>
    <xdr:sp macro="" textlink="">
      <xdr:nvSpPr>
        <xdr:cNvPr id="473" name="テキスト ボックス 472"/>
        <xdr:cNvSpPr txBox="1"/>
      </xdr:nvSpPr>
      <xdr:spPr>
        <a:xfrm>
          <a:off x="7594111" y="1673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163457</xdr:rowOff>
    </xdr:from>
    <xdr:to>
      <xdr:col>36</xdr:col>
      <xdr:colOff>165100</xdr:colOff>
      <xdr:row>97</xdr:row>
      <xdr:rowOff>93607</xdr:rowOff>
    </xdr:to>
    <xdr:sp macro="" textlink="">
      <xdr:nvSpPr>
        <xdr:cNvPr id="474" name="フローチャート: 判断 473"/>
        <xdr:cNvSpPr/>
      </xdr:nvSpPr>
      <xdr:spPr>
        <a:xfrm>
          <a:off x="6921500" y="16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84734</xdr:rowOff>
    </xdr:from>
    <xdr:ext cx="534377" cy="259045"/>
    <xdr:sp macro="" textlink="">
      <xdr:nvSpPr>
        <xdr:cNvPr id="475" name="テキスト ボックス 474"/>
        <xdr:cNvSpPr txBox="1"/>
      </xdr:nvSpPr>
      <xdr:spPr>
        <a:xfrm>
          <a:off x="6705111" y="1671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108544</xdr:rowOff>
    </xdr:from>
    <xdr:to>
      <xdr:col>55</xdr:col>
      <xdr:colOff>50800</xdr:colOff>
      <xdr:row>96</xdr:row>
      <xdr:rowOff>38694</xdr:rowOff>
    </xdr:to>
    <xdr:sp macro="" textlink="">
      <xdr:nvSpPr>
        <xdr:cNvPr id="481" name="楕円 480"/>
        <xdr:cNvSpPr/>
      </xdr:nvSpPr>
      <xdr:spPr>
        <a:xfrm>
          <a:off x="10426700" y="163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131421</xdr:rowOff>
    </xdr:from>
    <xdr:ext cx="534377" cy="259045"/>
    <xdr:sp macro="" textlink="">
      <xdr:nvSpPr>
        <xdr:cNvPr id="482" name="普通建設事業費 （ うち更新整備　）該当値テキスト"/>
        <xdr:cNvSpPr txBox="1"/>
      </xdr:nvSpPr>
      <xdr:spPr>
        <a:xfrm>
          <a:off x="10528300" y="162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95496</xdr:rowOff>
    </xdr:from>
    <xdr:to>
      <xdr:col>50</xdr:col>
      <xdr:colOff>165100</xdr:colOff>
      <xdr:row>96</xdr:row>
      <xdr:rowOff>25646</xdr:rowOff>
    </xdr:to>
    <xdr:sp macro="" textlink="">
      <xdr:nvSpPr>
        <xdr:cNvPr id="483" name="楕円 482"/>
        <xdr:cNvSpPr/>
      </xdr:nvSpPr>
      <xdr:spPr>
        <a:xfrm>
          <a:off x="9588500" y="1638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42173</xdr:rowOff>
    </xdr:from>
    <xdr:ext cx="534377" cy="259045"/>
    <xdr:sp macro="" textlink="">
      <xdr:nvSpPr>
        <xdr:cNvPr id="484" name="テキスト ボックス 483"/>
        <xdr:cNvSpPr txBox="1"/>
      </xdr:nvSpPr>
      <xdr:spPr>
        <a:xfrm>
          <a:off x="9372111" y="161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127648</xdr:rowOff>
    </xdr:from>
    <xdr:to>
      <xdr:col>46</xdr:col>
      <xdr:colOff>38100</xdr:colOff>
      <xdr:row>95</xdr:row>
      <xdr:rowOff>57798</xdr:rowOff>
    </xdr:to>
    <xdr:sp macro="" textlink="">
      <xdr:nvSpPr>
        <xdr:cNvPr id="485" name="楕円 484"/>
        <xdr:cNvSpPr/>
      </xdr:nvSpPr>
      <xdr:spPr>
        <a:xfrm>
          <a:off x="8699500" y="162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74325</xdr:rowOff>
    </xdr:from>
    <xdr:ext cx="534377" cy="259045"/>
    <xdr:sp macro="" textlink="">
      <xdr:nvSpPr>
        <xdr:cNvPr id="486" name="テキスト ボックス 485"/>
        <xdr:cNvSpPr txBox="1"/>
      </xdr:nvSpPr>
      <xdr:spPr>
        <a:xfrm>
          <a:off x="8483111" y="1601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88345</xdr:rowOff>
    </xdr:from>
    <xdr:to>
      <xdr:col>41</xdr:col>
      <xdr:colOff>101600</xdr:colOff>
      <xdr:row>97</xdr:row>
      <xdr:rowOff>18495</xdr:rowOff>
    </xdr:to>
    <xdr:sp macro="" textlink="">
      <xdr:nvSpPr>
        <xdr:cNvPr id="487" name="楕円 486"/>
        <xdr:cNvSpPr/>
      </xdr:nvSpPr>
      <xdr:spPr>
        <a:xfrm>
          <a:off x="7810500" y="1654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35022</xdr:rowOff>
    </xdr:from>
    <xdr:ext cx="534377" cy="259045"/>
    <xdr:sp macro="" textlink="">
      <xdr:nvSpPr>
        <xdr:cNvPr id="488" name="テキスト ボックス 487"/>
        <xdr:cNvSpPr txBox="1"/>
      </xdr:nvSpPr>
      <xdr:spPr>
        <a:xfrm>
          <a:off x="7594111" y="1632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53042</xdr:rowOff>
    </xdr:from>
    <xdr:to>
      <xdr:col>36</xdr:col>
      <xdr:colOff>165100</xdr:colOff>
      <xdr:row>96</xdr:row>
      <xdr:rowOff>154642</xdr:rowOff>
    </xdr:to>
    <xdr:sp macro="" textlink="">
      <xdr:nvSpPr>
        <xdr:cNvPr id="489" name="楕円 488"/>
        <xdr:cNvSpPr/>
      </xdr:nvSpPr>
      <xdr:spPr>
        <a:xfrm>
          <a:off x="6921500" y="165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171169</xdr:rowOff>
    </xdr:from>
    <xdr:ext cx="534377" cy="259045"/>
    <xdr:sp macro="" textlink="">
      <xdr:nvSpPr>
        <xdr:cNvPr id="490" name="テキスト ボックス 489"/>
        <xdr:cNvSpPr txBox="1"/>
      </xdr:nvSpPr>
      <xdr:spPr>
        <a:xfrm>
          <a:off x="6705111" y="162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4" name="テキスト ボックス 50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6" name="テキスト ボックス 50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8" name="テキスト ボックス 50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10" name="テキスト ボックス 50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2" name="テキスト ボックス 511"/>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4" name="テキスト ボックス 513"/>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151130</xdr:rowOff>
    </xdr:from>
    <xdr:to>
      <xdr:col>85</xdr:col>
      <xdr:colOff>126364</xdr:colOff>
      <xdr:row>39</xdr:row>
      <xdr:rowOff>98878</xdr:rowOff>
    </xdr:to>
    <xdr:cxnSp macro="">
      <xdr:nvCxnSpPr>
        <xdr:cNvPr id="516" name="直線コネクタ 515"/>
        <xdr:cNvCxnSpPr/>
      </xdr:nvCxnSpPr>
      <xdr:spPr>
        <a:xfrm flipV="1">
          <a:off x="16317595" y="5294630"/>
          <a:ext cx="1269"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97807</xdr:rowOff>
    </xdr:from>
    <xdr:ext cx="378565" cy="259045"/>
    <xdr:sp macro="" textlink="">
      <xdr:nvSpPr>
        <xdr:cNvPr id="519" name="災害復旧事業費最大値テキスト"/>
        <xdr:cNvSpPr txBox="1"/>
      </xdr:nvSpPr>
      <xdr:spPr>
        <a:xfrm>
          <a:off x="16370300" y="5069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151130</xdr:rowOff>
    </xdr:from>
    <xdr:to>
      <xdr:col>86</xdr:col>
      <xdr:colOff>25400</xdr:colOff>
      <xdr:row>30</xdr:row>
      <xdr:rowOff>151130</xdr:rowOff>
    </xdr:to>
    <xdr:cxnSp macro="">
      <xdr:nvCxnSpPr>
        <xdr:cNvPr id="520" name="直線コネクタ 519"/>
        <xdr:cNvCxnSpPr/>
      </xdr:nvCxnSpPr>
      <xdr:spPr>
        <a:xfrm>
          <a:off x="16230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1" name="直線コネクタ 520"/>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136270</xdr:rowOff>
    </xdr:from>
    <xdr:ext cx="313932" cy="259045"/>
    <xdr:sp macro="" textlink="">
      <xdr:nvSpPr>
        <xdr:cNvPr id="522" name="災害復旧事業費平均値テキスト"/>
        <xdr:cNvSpPr txBox="1"/>
      </xdr:nvSpPr>
      <xdr:spPr>
        <a:xfrm>
          <a:off x="16370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113393</xdr:rowOff>
    </xdr:from>
    <xdr:to>
      <xdr:col>85</xdr:col>
      <xdr:colOff>177800</xdr:colOff>
      <xdr:row>39</xdr:row>
      <xdr:rowOff>43543</xdr:rowOff>
    </xdr:to>
    <xdr:sp macro="" textlink="">
      <xdr:nvSpPr>
        <xdr:cNvPr id="523" name="フローチャート: 判断 522"/>
        <xdr:cNvSpPr/>
      </xdr:nvSpPr>
      <xdr:spPr>
        <a:xfrm>
          <a:off x="16268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4" name="直線コネクタ 52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126456</xdr:rowOff>
    </xdr:from>
    <xdr:to>
      <xdr:col>81</xdr:col>
      <xdr:colOff>101600</xdr:colOff>
      <xdr:row>39</xdr:row>
      <xdr:rowOff>56606</xdr:rowOff>
    </xdr:to>
    <xdr:sp macro="" textlink="">
      <xdr:nvSpPr>
        <xdr:cNvPr id="525" name="フローチャート: 判断 524"/>
        <xdr:cNvSpPr/>
      </xdr:nvSpPr>
      <xdr:spPr>
        <a:xfrm>
          <a:off x="15430500" y="664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37</xdr:row>
      <xdr:rowOff>73133</xdr:rowOff>
    </xdr:from>
    <xdr:ext cx="313932" cy="259045"/>
    <xdr:sp macro="" textlink="">
      <xdr:nvSpPr>
        <xdr:cNvPr id="526" name="テキスト ボックス 525"/>
        <xdr:cNvSpPr txBox="1"/>
      </xdr:nvSpPr>
      <xdr:spPr>
        <a:xfrm>
          <a:off x="15324333" y="6416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41547</xdr:rowOff>
    </xdr:from>
    <xdr:to>
      <xdr:col>76</xdr:col>
      <xdr:colOff>165100</xdr:colOff>
      <xdr:row>39</xdr:row>
      <xdr:rowOff>143147</xdr:rowOff>
    </xdr:to>
    <xdr:sp macro="" textlink="">
      <xdr:nvSpPr>
        <xdr:cNvPr id="528" name="フローチャート: 判断 527"/>
        <xdr:cNvSpPr/>
      </xdr:nvSpPr>
      <xdr:spPr>
        <a:xfrm>
          <a:off x="14541500" y="6728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159674</xdr:rowOff>
    </xdr:from>
    <xdr:ext cx="249299" cy="259045"/>
    <xdr:sp macro="" textlink="">
      <xdr:nvSpPr>
        <xdr:cNvPr id="529" name="テキスト ボックス 528"/>
        <xdr:cNvSpPr txBox="1"/>
      </xdr:nvSpPr>
      <xdr:spPr>
        <a:xfrm>
          <a:off x="14467650"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48078</xdr:rowOff>
    </xdr:from>
    <xdr:to>
      <xdr:col>72</xdr:col>
      <xdr:colOff>38100</xdr:colOff>
      <xdr:row>39</xdr:row>
      <xdr:rowOff>149678</xdr:rowOff>
    </xdr:to>
    <xdr:sp macro="" textlink="">
      <xdr:nvSpPr>
        <xdr:cNvPr id="531" name="フローチャート: 判断 530"/>
        <xdr:cNvSpPr/>
      </xdr:nvSpPr>
      <xdr:spPr>
        <a:xfrm>
          <a:off x="1365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32" name="テキスト ボックス 53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13788</xdr:rowOff>
    </xdr:from>
    <xdr:to>
      <xdr:col>67</xdr:col>
      <xdr:colOff>101600</xdr:colOff>
      <xdr:row>39</xdr:row>
      <xdr:rowOff>115388</xdr:rowOff>
    </xdr:to>
    <xdr:sp macro="" textlink="">
      <xdr:nvSpPr>
        <xdr:cNvPr id="533" name="フローチャート: 判断 532"/>
        <xdr:cNvSpPr/>
      </xdr:nvSpPr>
      <xdr:spPr>
        <a:xfrm>
          <a:off x="12763500" y="6700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131915</xdr:rowOff>
    </xdr:from>
    <xdr:ext cx="313932" cy="259045"/>
    <xdr:sp macro="" textlink="">
      <xdr:nvSpPr>
        <xdr:cNvPr id="534" name="テキスト ボックス 533"/>
        <xdr:cNvSpPr txBox="1"/>
      </xdr:nvSpPr>
      <xdr:spPr>
        <a:xfrm>
          <a:off x="12657333" y="6475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0" name="楕円 539"/>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1"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2" name="楕円 54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3" name="テキスト ボックス 54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37</xdr:row>
      <xdr:rowOff>166205</xdr:rowOff>
    </xdr:from>
    <xdr:ext cx="249299" cy="259045"/>
    <xdr:sp macro="" textlink="">
      <xdr:nvSpPr>
        <xdr:cNvPr id="547" name="テキスト ボックス 546"/>
        <xdr:cNvSpPr txBox="1"/>
      </xdr:nvSpPr>
      <xdr:spPr>
        <a:xfrm>
          <a:off x="1357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131064</xdr:rowOff>
    </xdr:from>
    <xdr:to>
      <xdr:col>85</xdr:col>
      <xdr:colOff>126364</xdr:colOff>
      <xdr:row>79</xdr:row>
      <xdr:rowOff>14860</xdr:rowOff>
    </xdr:to>
    <xdr:cxnSp macro="">
      <xdr:nvCxnSpPr>
        <xdr:cNvPr id="622" name="直線コネクタ 621"/>
        <xdr:cNvCxnSpPr/>
      </xdr:nvCxnSpPr>
      <xdr:spPr>
        <a:xfrm flipV="1">
          <a:off x="16317595" y="11961114"/>
          <a:ext cx="1269" cy="1598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18687</xdr:rowOff>
    </xdr:from>
    <xdr:ext cx="378565" cy="259045"/>
    <xdr:sp macro="" textlink="">
      <xdr:nvSpPr>
        <xdr:cNvPr id="623" name="公債費最小値テキスト"/>
        <xdr:cNvSpPr txBox="1"/>
      </xdr:nvSpPr>
      <xdr:spPr>
        <a:xfrm>
          <a:off x="16370300" y="13563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14860</xdr:rowOff>
    </xdr:from>
    <xdr:to>
      <xdr:col>86</xdr:col>
      <xdr:colOff>25400</xdr:colOff>
      <xdr:row>79</xdr:row>
      <xdr:rowOff>14860</xdr:rowOff>
    </xdr:to>
    <xdr:cxnSp macro="">
      <xdr:nvCxnSpPr>
        <xdr:cNvPr id="624" name="直線コネクタ 623"/>
        <xdr:cNvCxnSpPr/>
      </xdr:nvCxnSpPr>
      <xdr:spPr>
        <a:xfrm>
          <a:off x="16230600" y="1355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77741</xdr:rowOff>
    </xdr:from>
    <xdr:ext cx="534377" cy="259045"/>
    <xdr:sp macro="" textlink="">
      <xdr:nvSpPr>
        <xdr:cNvPr id="625" name="公債費最大値テキスト"/>
        <xdr:cNvSpPr txBox="1"/>
      </xdr:nvSpPr>
      <xdr:spPr>
        <a:xfrm>
          <a:off x="16370300" y="1173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131064</xdr:rowOff>
    </xdr:from>
    <xdr:to>
      <xdr:col>86</xdr:col>
      <xdr:colOff>25400</xdr:colOff>
      <xdr:row>69</xdr:row>
      <xdr:rowOff>131064</xdr:rowOff>
    </xdr:to>
    <xdr:cxnSp macro="">
      <xdr:nvCxnSpPr>
        <xdr:cNvPr id="626" name="直線コネクタ 625"/>
        <xdr:cNvCxnSpPr/>
      </xdr:nvCxnSpPr>
      <xdr:spPr>
        <a:xfrm>
          <a:off x="16230600" y="1196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121413</xdr:rowOff>
    </xdr:from>
    <xdr:to>
      <xdr:col>85</xdr:col>
      <xdr:colOff>127000</xdr:colOff>
      <xdr:row>76</xdr:row>
      <xdr:rowOff>158750</xdr:rowOff>
    </xdr:to>
    <xdr:cxnSp macro="">
      <xdr:nvCxnSpPr>
        <xdr:cNvPr id="627" name="直線コネクタ 626"/>
        <xdr:cNvCxnSpPr/>
      </xdr:nvCxnSpPr>
      <xdr:spPr>
        <a:xfrm>
          <a:off x="15481300" y="13151613"/>
          <a:ext cx="8382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99966</xdr:rowOff>
    </xdr:from>
    <xdr:ext cx="469744" cy="259045"/>
    <xdr:sp macro="" textlink="">
      <xdr:nvSpPr>
        <xdr:cNvPr id="628" name="公債費平均値テキスト"/>
        <xdr:cNvSpPr txBox="1"/>
      </xdr:nvSpPr>
      <xdr:spPr>
        <a:xfrm>
          <a:off x="16370300" y="12615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77089</xdr:rowOff>
    </xdr:from>
    <xdr:to>
      <xdr:col>85</xdr:col>
      <xdr:colOff>177800</xdr:colOff>
      <xdr:row>75</xdr:row>
      <xdr:rowOff>7239</xdr:rowOff>
    </xdr:to>
    <xdr:sp macro="" textlink="">
      <xdr:nvSpPr>
        <xdr:cNvPr id="629" name="フローチャート: 判断 628"/>
        <xdr:cNvSpPr/>
      </xdr:nvSpPr>
      <xdr:spPr>
        <a:xfrm>
          <a:off x="16268700" y="1276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141859</xdr:rowOff>
    </xdr:from>
    <xdr:to>
      <xdr:col>81</xdr:col>
      <xdr:colOff>50800</xdr:colOff>
      <xdr:row>76</xdr:row>
      <xdr:rowOff>121413</xdr:rowOff>
    </xdr:to>
    <xdr:cxnSp macro="">
      <xdr:nvCxnSpPr>
        <xdr:cNvPr id="630" name="直線コネクタ 629"/>
        <xdr:cNvCxnSpPr/>
      </xdr:nvCxnSpPr>
      <xdr:spPr>
        <a:xfrm>
          <a:off x="14592300" y="13000609"/>
          <a:ext cx="889000" cy="1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106807</xdr:rowOff>
    </xdr:from>
    <xdr:to>
      <xdr:col>81</xdr:col>
      <xdr:colOff>101600</xdr:colOff>
      <xdr:row>74</xdr:row>
      <xdr:rowOff>36957</xdr:rowOff>
    </xdr:to>
    <xdr:sp macro="" textlink="">
      <xdr:nvSpPr>
        <xdr:cNvPr id="631" name="フローチャート: 判断 630"/>
        <xdr:cNvSpPr/>
      </xdr:nvSpPr>
      <xdr:spPr>
        <a:xfrm>
          <a:off x="15430500" y="126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72</xdr:row>
      <xdr:rowOff>53484</xdr:rowOff>
    </xdr:from>
    <xdr:ext cx="469744" cy="259045"/>
    <xdr:sp macro="" textlink="">
      <xdr:nvSpPr>
        <xdr:cNvPr id="632" name="テキスト ボックス 631"/>
        <xdr:cNvSpPr txBox="1"/>
      </xdr:nvSpPr>
      <xdr:spPr>
        <a:xfrm>
          <a:off x="15246428" y="1239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121793</xdr:rowOff>
    </xdr:from>
    <xdr:to>
      <xdr:col>76</xdr:col>
      <xdr:colOff>114300</xdr:colOff>
      <xdr:row>75</xdr:row>
      <xdr:rowOff>141859</xdr:rowOff>
    </xdr:to>
    <xdr:cxnSp macro="">
      <xdr:nvCxnSpPr>
        <xdr:cNvPr id="633" name="直線コネクタ 632"/>
        <xdr:cNvCxnSpPr/>
      </xdr:nvCxnSpPr>
      <xdr:spPr>
        <a:xfrm>
          <a:off x="13703300" y="12809093"/>
          <a:ext cx="889000" cy="19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73787</xdr:rowOff>
    </xdr:from>
    <xdr:to>
      <xdr:col>76</xdr:col>
      <xdr:colOff>165100</xdr:colOff>
      <xdr:row>75</xdr:row>
      <xdr:rowOff>3937</xdr:rowOff>
    </xdr:to>
    <xdr:sp macro="" textlink="">
      <xdr:nvSpPr>
        <xdr:cNvPr id="634" name="フローチャート: 判断 633"/>
        <xdr:cNvSpPr/>
      </xdr:nvSpPr>
      <xdr:spPr>
        <a:xfrm>
          <a:off x="14541500" y="127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20464</xdr:rowOff>
    </xdr:from>
    <xdr:ext cx="469744" cy="259045"/>
    <xdr:sp macro="" textlink="">
      <xdr:nvSpPr>
        <xdr:cNvPr id="635" name="テキスト ボックス 634"/>
        <xdr:cNvSpPr txBox="1"/>
      </xdr:nvSpPr>
      <xdr:spPr>
        <a:xfrm>
          <a:off x="14357428" y="1253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26543</xdr:rowOff>
    </xdr:from>
    <xdr:to>
      <xdr:col>71</xdr:col>
      <xdr:colOff>177800</xdr:colOff>
      <xdr:row>74</xdr:row>
      <xdr:rowOff>121793</xdr:rowOff>
    </xdr:to>
    <xdr:cxnSp macro="">
      <xdr:nvCxnSpPr>
        <xdr:cNvPr id="636" name="直線コネクタ 635"/>
        <xdr:cNvCxnSpPr/>
      </xdr:nvCxnSpPr>
      <xdr:spPr>
        <a:xfrm>
          <a:off x="12814300" y="12713843"/>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76708</xdr:rowOff>
    </xdr:from>
    <xdr:to>
      <xdr:col>72</xdr:col>
      <xdr:colOff>38100</xdr:colOff>
      <xdr:row>74</xdr:row>
      <xdr:rowOff>6858</xdr:rowOff>
    </xdr:to>
    <xdr:sp macro="" textlink="">
      <xdr:nvSpPr>
        <xdr:cNvPr id="637" name="フローチャート: 判断 636"/>
        <xdr:cNvSpPr/>
      </xdr:nvSpPr>
      <xdr:spPr>
        <a:xfrm>
          <a:off x="13652500" y="1259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23385</xdr:rowOff>
    </xdr:from>
    <xdr:ext cx="469744" cy="259045"/>
    <xdr:sp macro="" textlink="">
      <xdr:nvSpPr>
        <xdr:cNvPr id="638" name="テキスト ボックス 637"/>
        <xdr:cNvSpPr txBox="1"/>
      </xdr:nvSpPr>
      <xdr:spPr>
        <a:xfrm>
          <a:off x="13468428" y="1236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59436</xdr:rowOff>
    </xdr:from>
    <xdr:to>
      <xdr:col>67</xdr:col>
      <xdr:colOff>101600</xdr:colOff>
      <xdr:row>73</xdr:row>
      <xdr:rowOff>161036</xdr:rowOff>
    </xdr:to>
    <xdr:sp macro="" textlink="">
      <xdr:nvSpPr>
        <xdr:cNvPr id="639" name="フローチャート: 判断 638"/>
        <xdr:cNvSpPr/>
      </xdr:nvSpPr>
      <xdr:spPr>
        <a:xfrm>
          <a:off x="12763500" y="1257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72</xdr:row>
      <xdr:rowOff>6113</xdr:rowOff>
    </xdr:from>
    <xdr:ext cx="469744" cy="259045"/>
    <xdr:sp macro="" textlink="">
      <xdr:nvSpPr>
        <xdr:cNvPr id="640" name="テキスト ボックス 639"/>
        <xdr:cNvSpPr txBox="1"/>
      </xdr:nvSpPr>
      <xdr:spPr>
        <a:xfrm>
          <a:off x="12579428" y="1235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107950</xdr:rowOff>
    </xdr:from>
    <xdr:to>
      <xdr:col>85</xdr:col>
      <xdr:colOff>177800</xdr:colOff>
      <xdr:row>77</xdr:row>
      <xdr:rowOff>38100</xdr:rowOff>
    </xdr:to>
    <xdr:sp macro="" textlink="">
      <xdr:nvSpPr>
        <xdr:cNvPr id="646" name="楕円 645"/>
        <xdr:cNvSpPr/>
      </xdr:nvSpPr>
      <xdr:spPr>
        <a:xfrm>
          <a:off x="16268700" y="1313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86377</xdr:rowOff>
    </xdr:from>
    <xdr:ext cx="469744" cy="259045"/>
    <xdr:sp macro="" textlink="">
      <xdr:nvSpPr>
        <xdr:cNvPr id="647" name="公債費該当値テキスト"/>
        <xdr:cNvSpPr txBox="1"/>
      </xdr:nvSpPr>
      <xdr:spPr>
        <a:xfrm>
          <a:off x="16370300" y="1311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70613</xdr:rowOff>
    </xdr:from>
    <xdr:to>
      <xdr:col>81</xdr:col>
      <xdr:colOff>101600</xdr:colOff>
      <xdr:row>77</xdr:row>
      <xdr:rowOff>763</xdr:rowOff>
    </xdr:to>
    <xdr:sp macro="" textlink="">
      <xdr:nvSpPr>
        <xdr:cNvPr id="648" name="楕円 647"/>
        <xdr:cNvSpPr/>
      </xdr:nvSpPr>
      <xdr:spPr>
        <a:xfrm>
          <a:off x="15430500" y="131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163340</xdr:rowOff>
    </xdr:from>
    <xdr:ext cx="469744" cy="259045"/>
    <xdr:sp macro="" textlink="">
      <xdr:nvSpPr>
        <xdr:cNvPr id="649" name="テキスト ボックス 648"/>
        <xdr:cNvSpPr txBox="1"/>
      </xdr:nvSpPr>
      <xdr:spPr>
        <a:xfrm>
          <a:off x="15246428" y="1319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91059</xdr:rowOff>
    </xdr:from>
    <xdr:to>
      <xdr:col>76</xdr:col>
      <xdr:colOff>165100</xdr:colOff>
      <xdr:row>76</xdr:row>
      <xdr:rowOff>21208</xdr:rowOff>
    </xdr:to>
    <xdr:sp macro="" textlink="">
      <xdr:nvSpPr>
        <xdr:cNvPr id="650" name="楕円 649"/>
        <xdr:cNvSpPr/>
      </xdr:nvSpPr>
      <xdr:spPr>
        <a:xfrm>
          <a:off x="14541500" y="12949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12337</xdr:rowOff>
    </xdr:from>
    <xdr:ext cx="469744" cy="259045"/>
    <xdr:sp macro="" textlink="">
      <xdr:nvSpPr>
        <xdr:cNvPr id="651" name="テキスト ボックス 650"/>
        <xdr:cNvSpPr txBox="1"/>
      </xdr:nvSpPr>
      <xdr:spPr>
        <a:xfrm>
          <a:off x="14357428" y="1304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70993</xdr:rowOff>
    </xdr:from>
    <xdr:to>
      <xdr:col>72</xdr:col>
      <xdr:colOff>38100</xdr:colOff>
      <xdr:row>75</xdr:row>
      <xdr:rowOff>1143</xdr:rowOff>
    </xdr:to>
    <xdr:sp macro="" textlink="">
      <xdr:nvSpPr>
        <xdr:cNvPr id="652" name="楕円 651"/>
        <xdr:cNvSpPr/>
      </xdr:nvSpPr>
      <xdr:spPr>
        <a:xfrm>
          <a:off x="13652500" y="127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163720</xdr:rowOff>
    </xdr:from>
    <xdr:ext cx="469744" cy="259045"/>
    <xdr:sp macro="" textlink="">
      <xdr:nvSpPr>
        <xdr:cNvPr id="653" name="テキスト ボックス 652"/>
        <xdr:cNvSpPr txBox="1"/>
      </xdr:nvSpPr>
      <xdr:spPr>
        <a:xfrm>
          <a:off x="13468428" y="128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147193</xdr:rowOff>
    </xdr:from>
    <xdr:to>
      <xdr:col>67</xdr:col>
      <xdr:colOff>101600</xdr:colOff>
      <xdr:row>74</xdr:row>
      <xdr:rowOff>77343</xdr:rowOff>
    </xdr:to>
    <xdr:sp macro="" textlink="">
      <xdr:nvSpPr>
        <xdr:cNvPr id="654" name="楕円 653"/>
        <xdr:cNvSpPr/>
      </xdr:nvSpPr>
      <xdr:spPr>
        <a:xfrm>
          <a:off x="12763500" y="1266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68470</xdr:rowOff>
    </xdr:from>
    <xdr:ext cx="469744" cy="259045"/>
    <xdr:sp macro="" textlink="">
      <xdr:nvSpPr>
        <xdr:cNvPr id="655" name="テキスト ボックス 654"/>
        <xdr:cNvSpPr txBox="1"/>
      </xdr:nvSpPr>
      <xdr:spPr>
        <a:xfrm>
          <a:off x="12579428" y="12755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136689</xdr:rowOff>
    </xdr:from>
    <xdr:to>
      <xdr:col>85</xdr:col>
      <xdr:colOff>126364</xdr:colOff>
      <xdr:row>99</xdr:row>
      <xdr:rowOff>36285</xdr:rowOff>
    </xdr:to>
    <xdr:cxnSp macro="">
      <xdr:nvCxnSpPr>
        <xdr:cNvPr id="679" name="直線コネクタ 678"/>
        <xdr:cNvCxnSpPr/>
      </xdr:nvCxnSpPr>
      <xdr:spPr>
        <a:xfrm flipV="1">
          <a:off x="16317595" y="15738639"/>
          <a:ext cx="1269" cy="127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40112</xdr:rowOff>
    </xdr:from>
    <xdr:ext cx="378565" cy="259045"/>
    <xdr:sp macro="" textlink="">
      <xdr:nvSpPr>
        <xdr:cNvPr id="680" name="積立金最小値テキスト"/>
        <xdr:cNvSpPr txBox="1"/>
      </xdr:nvSpPr>
      <xdr:spPr>
        <a:xfrm>
          <a:off x="16370300" y="17013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36285</xdr:rowOff>
    </xdr:from>
    <xdr:to>
      <xdr:col>86</xdr:col>
      <xdr:colOff>25400</xdr:colOff>
      <xdr:row>99</xdr:row>
      <xdr:rowOff>36285</xdr:rowOff>
    </xdr:to>
    <xdr:cxnSp macro="">
      <xdr:nvCxnSpPr>
        <xdr:cNvPr id="681" name="直線コネクタ 680"/>
        <xdr:cNvCxnSpPr/>
      </xdr:nvCxnSpPr>
      <xdr:spPr>
        <a:xfrm>
          <a:off x="16230600" y="170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83366</xdr:rowOff>
    </xdr:from>
    <xdr:ext cx="599010" cy="259045"/>
    <xdr:sp macro="" textlink="">
      <xdr:nvSpPr>
        <xdr:cNvPr id="682" name="積立金最大値テキスト"/>
        <xdr:cNvSpPr txBox="1"/>
      </xdr:nvSpPr>
      <xdr:spPr>
        <a:xfrm>
          <a:off x="16370300" y="15513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136689</xdr:rowOff>
    </xdr:from>
    <xdr:to>
      <xdr:col>86</xdr:col>
      <xdr:colOff>25400</xdr:colOff>
      <xdr:row>91</xdr:row>
      <xdr:rowOff>136689</xdr:rowOff>
    </xdr:to>
    <xdr:cxnSp macro="">
      <xdr:nvCxnSpPr>
        <xdr:cNvPr id="683" name="直線コネクタ 682"/>
        <xdr:cNvCxnSpPr/>
      </xdr:nvCxnSpPr>
      <xdr:spPr>
        <a:xfrm>
          <a:off x="16230600" y="15738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115926</xdr:rowOff>
    </xdr:from>
    <xdr:to>
      <xdr:col>85</xdr:col>
      <xdr:colOff>127000</xdr:colOff>
      <xdr:row>97</xdr:row>
      <xdr:rowOff>169190</xdr:rowOff>
    </xdr:to>
    <xdr:cxnSp macro="">
      <xdr:nvCxnSpPr>
        <xdr:cNvPr id="684" name="直線コネクタ 683"/>
        <xdr:cNvCxnSpPr/>
      </xdr:nvCxnSpPr>
      <xdr:spPr>
        <a:xfrm>
          <a:off x="15481300" y="16575126"/>
          <a:ext cx="838200" cy="2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135259</xdr:rowOff>
    </xdr:from>
    <xdr:ext cx="534377" cy="259045"/>
    <xdr:sp macro="" textlink="">
      <xdr:nvSpPr>
        <xdr:cNvPr id="685" name="積立金平均値テキスト"/>
        <xdr:cNvSpPr txBox="1"/>
      </xdr:nvSpPr>
      <xdr:spPr>
        <a:xfrm>
          <a:off x="16370300" y="1659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112382</xdr:rowOff>
    </xdr:from>
    <xdr:to>
      <xdr:col>85</xdr:col>
      <xdr:colOff>177800</xdr:colOff>
      <xdr:row>98</xdr:row>
      <xdr:rowOff>42532</xdr:rowOff>
    </xdr:to>
    <xdr:sp macro="" textlink="">
      <xdr:nvSpPr>
        <xdr:cNvPr id="686" name="フローチャート: 判断 685"/>
        <xdr:cNvSpPr/>
      </xdr:nvSpPr>
      <xdr:spPr>
        <a:xfrm>
          <a:off x="16268700" y="167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44056</xdr:rowOff>
    </xdr:from>
    <xdr:to>
      <xdr:col>81</xdr:col>
      <xdr:colOff>50800</xdr:colOff>
      <xdr:row>96</xdr:row>
      <xdr:rowOff>115926</xdr:rowOff>
    </xdr:to>
    <xdr:cxnSp macro="">
      <xdr:nvCxnSpPr>
        <xdr:cNvPr id="687" name="直線コネクタ 686"/>
        <xdr:cNvCxnSpPr/>
      </xdr:nvCxnSpPr>
      <xdr:spPr>
        <a:xfrm>
          <a:off x="14592300" y="16503256"/>
          <a:ext cx="889000" cy="7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35167</xdr:rowOff>
    </xdr:from>
    <xdr:to>
      <xdr:col>81</xdr:col>
      <xdr:colOff>101600</xdr:colOff>
      <xdr:row>97</xdr:row>
      <xdr:rowOff>136767</xdr:rowOff>
    </xdr:to>
    <xdr:sp macro="" textlink="">
      <xdr:nvSpPr>
        <xdr:cNvPr id="688" name="フローチャート: 判断 687"/>
        <xdr:cNvSpPr/>
      </xdr:nvSpPr>
      <xdr:spPr>
        <a:xfrm>
          <a:off x="15430500" y="166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127894</xdr:rowOff>
    </xdr:from>
    <xdr:ext cx="534377" cy="259045"/>
    <xdr:sp macro="" textlink="">
      <xdr:nvSpPr>
        <xdr:cNvPr id="689" name="テキスト ボックス 688"/>
        <xdr:cNvSpPr txBox="1"/>
      </xdr:nvSpPr>
      <xdr:spPr>
        <a:xfrm>
          <a:off x="15214111" y="167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44056</xdr:rowOff>
    </xdr:from>
    <xdr:to>
      <xdr:col>76</xdr:col>
      <xdr:colOff>114300</xdr:colOff>
      <xdr:row>96</xdr:row>
      <xdr:rowOff>126809</xdr:rowOff>
    </xdr:to>
    <xdr:cxnSp macro="">
      <xdr:nvCxnSpPr>
        <xdr:cNvPr id="690" name="直線コネクタ 689"/>
        <xdr:cNvCxnSpPr/>
      </xdr:nvCxnSpPr>
      <xdr:spPr>
        <a:xfrm flipV="1">
          <a:off x="13703300" y="16503256"/>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40856</xdr:rowOff>
    </xdr:from>
    <xdr:to>
      <xdr:col>76</xdr:col>
      <xdr:colOff>165100</xdr:colOff>
      <xdr:row>97</xdr:row>
      <xdr:rowOff>142456</xdr:rowOff>
    </xdr:to>
    <xdr:sp macro="" textlink="">
      <xdr:nvSpPr>
        <xdr:cNvPr id="691" name="フローチャート: 判断 690"/>
        <xdr:cNvSpPr/>
      </xdr:nvSpPr>
      <xdr:spPr>
        <a:xfrm>
          <a:off x="14541500" y="1667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133583</xdr:rowOff>
    </xdr:from>
    <xdr:ext cx="534377" cy="259045"/>
    <xdr:sp macro="" textlink="">
      <xdr:nvSpPr>
        <xdr:cNvPr id="692" name="テキスト ボックス 691"/>
        <xdr:cNvSpPr txBox="1"/>
      </xdr:nvSpPr>
      <xdr:spPr>
        <a:xfrm>
          <a:off x="14325111" y="1676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126809</xdr:rowOff>
    </xdr:from>
    <xdr:to>
      <xdr:col>71</xdr:col>
      <xdr:colOff>177800</xdr:colOff>
      <xdr:row>97</xdr:row>
      <xdr:rowOff>49746</xdr:rowOff>
    </xdr:to>
    <xdr:cxnSp macro="">
      <xdr:nvCxnSpPr>
        <xdr:cNvPr id="693" name="直線コネクタ 692"/>
        <xdr:cNvCxnSpPr/>
      </xdr:nvCxnSpPr>
      <xdr:spPr>
        <a:xfrm flipV="1">
          <a:off x="12814300" y="16586009"/>
          <a:ext cx="889000" cy="94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75870</xdr:rowOff>
    </xdr:from>
    <xdr:to>
      <xdr:col>72</xdr:col>
      <xdr:colOff>38100</xdr:colOff>
      <xdr:row>98</xdr:row>
      <xdr:rowOff>6020</xdr:rowOff>
    </xdr:to>
    <xdr:sp macro="" textlink="">
      <xdr:nvSpPr>
        <xdr:cNvPr id="694" name="フローチャート: 判断 693"/>
        <xdr:cNvSpPr/>
      </xdr:nvSpPr>
      <xdr:spPr>
        <a:xfrm>
          <a:off x="13652500" y="1670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168597</xdr:rowOff>
    </xdr:from>
    <xdr:ext cx="534377" cy="259045"/>
    <xdr:sp macro="" textlink="">
      <xdr:nvSpPr>
        <xdr:cNvPr id="695" name="テキスト ボックス 694"/>
        <xdr:cNvSpPr txBox="1"/>
      </xdr:nvSpPr>
      <xdr:spPr>
        <a:xfrm>
          <a:off x="13436111" y="1679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59131</xdr:rowOff>
    </xdr:from>
    <xdr:to>
      <xdr:col>67</xdr:col>
      <xdr:colOff>101600</xdr:colOff>
      <xdr:row>97</xdr:row>
      <xdr:rowOff>160731</xdr:rowOff>
    </xdr:to>
    <xdr:sp macro="" textlink="">
      <xdr:nvSpPr>
        <xdr:cNvPr id="696" name="フローチャート: 判断 695"/>
        <xdr:cNvSpPr/>
      </xdr:nvSpPr>
      <xdr:spPr>
        <a:xfrm>
          <a:off x="12763500" y="1668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151858</xdr:rowOff>
    </xdr:from>
    <xdr:ext cx="534377" cy="259045"/>
    <xdr:sp macro="" textlink="">
      <xdr:nvSpPr>
        <xdr:cNvPr id="697" name="テキスト ボックス 696"/>
        <xdr:cNvSpPr txBox="1"/>
      </xdr:nvSpPr>
      <xdr:spPr>
        <a:xfrm>
          <a:off x="12547111" y="1678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118390</xdr:rowOff>
    </xdr:from>
    <xdr:to>
      <xdr:col>85</xdr:col>
      <xdr:colOff>177800</xdr:colOff>
      <xdr:row>98</xdr:row>
      <xdr:rowOff>48540</xdr:rowOff>
    </xdr:to>
    <xdr:sp macro="" textlink="">
      <xdr:nvSpPr>
        <xdr:cNvPr id="703" name="楕円 702"/>
        <xdr:cNvSpPr/>
      </xdr:nvSpPr>
      <xdr:spPr>
        <a:xfrm>
          <a:off x="16268700" y="1674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96817</xdr:rowOff>
    </xdr:from>
    <xdr:ext cx="534377" cy="259045"/>
    <xdr:sp macro="" textlink="">
      <xdr:nvSpPr>
        <xdr:cNvPr id="704" name="積立金該当値テキスト"/>
        <xdr:cNvSpPr txBox="1"/>
      </xdr:nvSpPr>
      <xdr:spPr>
        <a:xfrm>
          <a:off x="16370300" y="167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65126</xdr:rowOff>
    </xdr:from>
    <xdr:to>
      <xdr:col>81</xdr:col>
      <xdr:colOff>101600</xdr:colOff>
      <xdr:row>96</xdr:row>
      <xdr:rowOff>166726</xdr:rowOff>
    </xdr:to>
    <xdr:sp macro="" textlink="">
      <xdr:nvSpPr>
        <xdr:cNvPr id="705" name="楕円 704"/>
        <xdr:cNvSpPr/>
      </xdr:nvSpPr>
      <xdr:spPr>
        <a:xfrm>
          <a:off x="15430500" y="165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11803</xdr:rowOff>
    </xdr:from>
    <xdr:ext cx="534377" cy="259045"/>
    <xdr:sp macro="" textlink="">
      <xdr:nvSpPr>
        <xdr:cNvPr id="706" name="テキスト ボックス 705"/>
        <xdr:cNvSpPr txBox="1"/>
      </xdr:nvSpPr>
      <xdr:spPr>
        <a:xfrm>
          <a:off x="15214111" y="162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164706</xdr:rowOff>
    </xdr:from>
    <xdr:to>
      <xdr:col>76</xdr:col>
      <xdr:colOff>165100</xdr:colOff>
      <xdr:row>96</xdr:row>
      <xdr:rowOff>94856</xdr:rowOff>
    </xdr:to>
    <xdr:sp macro="" textlink="">
      <xdr:nvSpPr>
        <xdr:cNvPr id="707" name="楕円 706"/>
        <xdr:cNvSpPr/>
      </xdr:nvSpPr>
      <xdr:spPr>
        <a:xfrm>
          <a:off x="14541500" y="1645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111383</xdr:rowOff>
    </xdr:from>
    <xdr:ext cx="534377" cy="259045"/>
    <xdr:sp macro="" textlink="">
      <xdr:nvSpPr>
        <xdr:cNvPr id="708" name="テキスト ボックス 707"/>
        <xdr:cNvSpPr txBox="1"/>
      </xdr:nvSpPr>
      <xdr:spPr>
        <a:xfrm>
          <a:off x="14325111" y="1622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76009</xdr:rowOff>
    </xdr:from>
    <xdr:to>
      <xdr:col>72</xdr:col>
      <xdr:colOff>38100</xdr:colOff>
      <xdr:row>97</xdr:row>
      <xdr:rowOff>6159</xdr:rowOff>
    </xdr:to>
    <xdr:sp macro="" textlink="">
      <xdr:nvSpPr>
        <xdr:cNvPr id="709" name="楕円 708"/>
        <xdr:cNvSpPr/>
      </xdr:nvSpPr>
      <xdr:spPr>
        <a:xfrm>
          <a:off x="13652500" y="16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22686</xdr:rowOff>
    </xdr:from>
    <xdr:ext cx="534377" cy="259045"/>
    <xdr:sp macro="" textlink="">
      <xdr:nvSpPr>
        <xdr:cNvPr id="710" name="テキスト ボックス 709"/>
        <xdr:cNvSpPr txBox="1"/>
      </xdr:nvSpPr>
      <xdr:spPr>
        <a:xfrm>
          <a:off x="13436111" y="1631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170396</xdr:rowOff>
    </xdr:from>
    <xdr:to>
      <xdr:col>67</xdr:col>
      <xdr:colOff>101600</xdr:colOff>
      <xdr:row>97</xdr:row>
      <xdr:rowOff>100546</xdr:rowOff>
    </xdr:to>
    <xdr:sp macro="" textlink="">
      <xdr:nvSpPr>
        <xdr:cNvPr id="711" name="楕円 710"/>
        <xdr:cNvSpPr/>
      </xdr:nvSpPr>
      <xdr:spPr>
        <a:xfrm>
          <a:off x="12763500" y="166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117073</xdr:rowOff>
    </xdr:from>
    <xdr:ext cx="534377" cy="259045"/>
    <xdr:sp macro="" textlink="">
      <xdr:nvSpPr>
        <xdr:cNvPr id="712" name="テキスト ボックス 711"/>
        <xdr:cNvSpPr txBox="1"/>
      </xdr:nvSpPr>
      <xdr:spPr>
        <a:xfrm>
          <a:off x="12547111" y="164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3" name="直線コネクタ 72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4" name="テキスト ボックス 72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26" name="テキスト ボックス 725"/>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7" name="直線コネクタ 72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28" name="テキスト ボックス 727"/>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30" name="テキスト ボックス 729"/>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82550</xdr:rowOff>
    </xdr:from>
    <xdr:to>
      <xdr:col>116</xdr:col>
      <xdr:colOff>62864</xdr:colOff>
      <xdr:row>38</xdr:row>
      <xdr:rowOff>25400</xdr:rowOff>
    </xdr:to>
    <xdr:cxnSp macro="">
      <xdr:nvCxnSpPr>
        <xdr:cNvPr id="732" name="直線コネクタ 731"/>
        <xdr:cNvCxnSpPr/>
      </xdr:nvCxnSpPr>
      <xdr:spPr>
        <a:xfrm flipV="1">
          <a:off x="22159595" y="6254750"/>
          <a:ext cx="1269" cy="285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80027</xdr:rowOff>
    </xdr:from>
    <xdr:ext cx="249299" cy="259045"/>
    <xdr:sp macro="" textlink="">
      <xdr:nvSpPr>
        <xdr:cNvPr id="733" name="投資及び出資金最小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4" name="直線コネクタ 73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29227</xdr:rowOff>
    </xdr:from>
    <xdr:ext cx="249299" cy="259045"/>
    <xdr:sp macro="" textlink="">
      <xdr:nvSpPr>
        <xdr:cNvPr id="735" name="投資及び出資金最大値テキスト"/>
        <xdr:cNvSpPr txBox="1"/>
      </xdr:nvSpPr>
      <xdr:spPr>
        <a:xfrm>
          <a:off x="22212300" y="6029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82550</xdr:rowOff>
    </xdr:from>
    <xdr:to>
      <xdr:col>116</xdr:col>
      <xdr:colOff>152400</xdr:colOff>
      <xdr:row>36</xdr:row>
      <xdr:rowOff>82550</xdr:rowOff>
    </xdr:to>
    <xdr:cxnSp macro="">
      <xdr:nvCxnSpPr>
        <xdr:cNvPr id="736" name="直線コネクタ 735"/>
        <xdr:cNvCxnSpPr/>
      </xdr:nvCxnSpPr>
      <xdr:spPr>
        <a:xfrm>
          <a:off x="22072600" y="625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7" name="直線コネクタ 73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168927</xdr:rowOff>
    </xdr:from>
    <xdr:ext cx="249299" cy="259045"/>
    <xdr:sp macro="" textlink="">
      <xdr:nvSpPr>
        <xdr:cNvPr id="738" name="投資及び出資金平均値テキスト"/>
        <xdr:cNvSpPr txBox="1"/>
      </xdr:nvSpPr>
      <xdr:spPr>
        <a:xfrm>
          <a:off x="22212300" y="6341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フローチャート: 判断 738"/>
        <xdr:cNvSpPr/>
      </xdr:nvSpPr>
      <xdr:spPr>
        <a:xfrm>
          <a:off x="221107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0" name="直線コネクタ 73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34</xdr:row>
      <xdr:rowOff>31750</xdr:rowOff>
    </xdr:from>
    <xdr:to>
      <xdr:col>112</xdr:col>
      <xdr:colOff>38100</xdr:colOff>
      <xdr:row>34</xdr:row>
      <xdr:rowOff>133350</xdr:rowOff>
    </xdr:to>
    <xdr:sp macro="" textlink="">
      <xdr:nvSpPr>
        <xdr:cNvPr id="741" name="フローチャート: 判断 740"/>
        <xdr:cNvSpPr/>
      </xdr:nvSpPr>
      <xdr:spPr>
        <a:xfrm>
          <a:off x="21272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149877</xdr:rowOff>
    </xdr:from>
    <xdr:ext cx="313932" cy="259045"/>
    <xdr:sp macro="" textlink="">
      <xdr:nvSpPr>
        <xdr:cNvPr id="742" name="テキスト ボックス 741"/>
        <xdr:cNvSpPr txBox="1"/>
      </xdr:nvSpPr>
      <xdr:spPr>
        <a:xfrm>
          <a:off x="21166333" y="5636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3" name="直線コネクタ 74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31750</xdr:rowOff>
    </xdr:from>
    <xdr:to>
      <xdr:col>107</xdr:col>
      <xdr:colOff>101600</xdr:colOff>
      <xdr:row>31</xdr:row>
      <xdr:rowOff>133350</xdr:rowOff>
    </xdr:to>
    <xdr:sp macro="" textlink="">
      <xdr:nvSpPr>
        <xdr:cNvPr id="744" name="フローチャート: 判断 743"/>
        <xdr:cNvSpPr/>
      </xdr:nvSpPr>
      <xdr:spPr>
        <a:xfrm>
          <a:off x="20383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29</xdr:row>
      <xdr:rowOff>149877</xdr:rowOff>
    </xdr:from>
    <xdr:ext cx="313932" cy="259045"/>
    <xdr:sp macro="" textlink="">
      <xdr:nvSpPr>
        <xdr:cNvPr id="745" name="テキスト ボックス 744"/>
        <xdr:cNvSpPr txBox="1"/>
      </xdr:nvSpPr>
      <xdr:spPr>
        <a:xfrm>
          <a:off x="20277333" y="5121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6" name="直線コネクタ 74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47" name="フローチャート: 判断 746"/>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88900</xdr:rowOff>
    </xdr:from>
    <xdr:to>
      <xdr:col>98</xdr:col>
      <xdr:colOff>38100</xdr:colOff>
      <xdr:row>38</xdr:row>
      <xdr:rowOff>19050</xdr:rowOff>
    </xdr:to>
    <xdr:sp macro="" textlink="">
      <xdr:nvSpPr>
        <xdr:cNvPr id="749" name="フローチャート: 判断 748"/>
        <xdr:cNvSpPr/>
      </xdr:nvSpPr>
      <xdr:spPr>
        <a:xfrm>
          <a:off x="186055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35577</xdr:rowOff>
    </xdr:from>
    <xdr:ext cx="249299" cy="259045"/>
    <xdr:sp macro="" textlink="">
      <xdr:nvSpPr>
        <xdr:cNvPr id="750" name="テキスト ボックス 749"/>
        <xdr:cNvSpPr txBox="1"/>
      </xdr:nvSpPr>
      <xdr:spPr>
        <a:xfrm>
          <a:off x="18531650" y="62077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6" name="楕円 75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57" name="投資及び出資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8" name="楕円 75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9" name="テキスト ボックス 758"/>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0" name="楕円 75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1" name="テキスト ボックス 76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2" name="楕円 76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63" name="テキスト ボックス 762"/>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4" name="楕円 76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5" name="テキスト ボックス 76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79" name="テキスト ボックス 778"/>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47711</xdr:rowOff>
    </xdr:from>
    <xdr:to>
      <xdr:col>116</xdr:col>
      <xdr:colOff>62864</xdr:colOff>
      <xdr:row>58</xdr:row>
      <xdr:rowOff>139334</xdr:rowOff>
    </xdr:to>
    <xdr:cxnSp macro="">
      <xdr:nvCxnSpPr>
        <xdr:cNvPr id="787" name="直線コネクタ 786"/>
        <xdr:cNvCxnSpPr/>
      </xdr:nvCxnSpPr>
      <xdr:spPr>
        <a:xfrm flipV="1">
          <a:off x="22159595" y="8620211"/>
          <a:ext cx="1269" cy="14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143161</xdr:rowOff>
    </xdr:from>
    <xdr:ext cx="249299" cy="259045"/>
    <xdr:sp macro="" textlink="">
      <xdr:nvSpPr>
        <xdr:cNvPr id="788" name="貸付金最小値テキスト"/>
        <xdr:cNvSpPr txBox="1"/>
      </xdr:nvSpPr>
      <xdr:spPr>
        <a:xfrm>
          <a:off x="22212300" y="10087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139334</xdr:rowOff>
    </xdr:from>
    <xdr:to>
      <xdr:col>116</xdr:col>
      <xdr:colOff>152400</xdr:colOff>
      <xdr:row>58</xdr:row>
      <xdr:rowOff>139334</xdr:rowOff>
    </xdr:to>
    <xdr:cxnSp macro="">
      <xdr:nvCxnSpPr>
        <xdr:cNvPr id="789" name="直線コネクタ 788"/>
        <xdr:cNvCxnSpPr/>
      </xdr:nvCxnSpPr>
      <xdr:spPr>
        <a:xfrm>
          <a:off x="22072600" y="1008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165838</xdr:rowOff>
    </xdr:from>
    <xdr:ext cx="534377" cy="259045"/>
    <xdr:sp macro="" textlink="">
      <xdr:nvSpPr>
        <xdr:cNvPr id="790" name="貸付金最大値テキスト"/>
        <xdr:cNvSpPr txBox="1"/>
      </xdr:nvSpPr>
      <xdr:spPr>
        <a:xfrm>
          <a:off x="22212300" y="839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47711</xdr:rowOff>
    </xdr:from>
    <xdr:to>
      <xdr:col>116</xdr:col>
      <xdr:colOff>152400</xdr:colOff>
      <xdr:row>50</xdr:row>
      <xdr:rowOff>47711</xdr:rowOff>
    </xdr:to>
    <xdr:cxnSp macro="">
      <xdr:nvCxnSpPr>
        <xdr:cNvPr id="791" name="直線コネクタ 790"/>
        <xdr:cNvCxnSpPr/>
      </xdr:nvCxnSpPr>
      <xdr:spPr>
        <a:xfrm>
          <a:off x="22072600" y="8620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139060</xdr:rowOff>
    </xdr:from>
    <xdr:to>
      <xdr:col>116</xdr:col>
      <xdr:colOff>63500</xdr:colOff>
      <xdr:row>58</xdr:row>
      <xdr:rowOff>139334</xdr:rowOff>
    </xdr:to>
    <xdr:cxnSp macro="">
      <xdr:nvCxnSpPr>
        <xdr:cNvPr id="792" name="直線コネクタ 791"/>
        <xdr:cNvCxnSpPr/>
      </xdr:nvCxnSpPr>
      <xdr:spPr>
        <a:xfrm>
          <a:off x="21323300" y="1008316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70995</xdr:rowOff>
    </xdr:from>
    <xdr:ext cx="469744" cy="259045"/>
    <xdr:sp macro="" textlink="">
      <xdr:nvSpPr>
        <xdr:cNvPr id="793" name="貸付金平均値テキスト"/>
        <xdr:cNvSpPr txBox="1"/>
      </xdr:nvSpPr>
      <xdr:spPr>
        <a:xfrm>
          <a:off x="22212300" y="967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48118</xdr:rowOff>
    </xdr:from>
    <xdr:to>
      <xdr:col>116</xdr:col>
      <xdr:colOff>114300</xdr:colOff>
      <xdr:row>57</xdr:row>
      <xdr:rowOff>149718</xdr:rowOff>
    </xdr:to>
    <xdr:sp macro="" textlink="">
      <xdr:nvSpPr>
        <xdr:cNvPr id="794" name="フローチャート: 判断 793"/>
        <xdr:cNvSpPr/>
      </xdr:nvSpPr>
      <xdr:spPr>
        <a:xfrm>
          <a:off x="22110700" y="982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139060</xdr:rowOff>
    </xdr:to>
    <xdr:cxnSp macro="">
      <xdr:nvCxnSpPr>
        <xdr:cNvPr id="795" name="直線コネクタ 794"/>
        <xdr:cNvCxnSpPr/>
      </xdr:nvCxnSpPr>
      <xdr:spPr>
        <a:xfrm>
          <a:off x="20434300" y="1008288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15748</xdr:rowOff>
    </xdr:from>
    <xdr:to>
      <xdr:col>112</xdr:col>
      <xdr:colOff>38100</xdr:colOff>
      <xdr:row>57</xdr:row>
      <xdr:rowOff>117348</xdr:rowOff>
    </xdr:to>
    <xdr:sp macro="" textlink="">
      <xdr:nvSpPr>
        <xdr:cNvPr id="796" name="フローチャート: 判断 795"/>
        <xdr:cNvSpPr/>
      </xdr:nvSpPr>
      <xdr:spPr>
        <a:xfrm>
          <a:off x="212725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133875</xdr:rowOff>
    </xdr:from>
    <xdr:ext cx="469744" cy="259045"/>
    <xdr:sp macro="" textlink="">
      <xdr:nvSpPr>
        <xdr:cNvPr id="797" name="テキスト ボックス 796"/>
        <xdr:cNvSpPr txBox="1"/>
      </xdr:nvSpPr>
      <xdr:spPr>
        <a:xfrm>
          <a:off x="21088428" y="956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137506</xdr:rowOff>
    </xdr:from>
    <xdr:to>
      <xdr:col>107</xdr:col>
      <xdr:colOff>50800</xdr:colOff>
      <xdr:row>58</xdr:row>
      <xdr:rowOff>138785</xdr:rowOff>
    </xdr:to>
    <xdr:cxnSp macro="">
      <xdr:nvCxnSpPr>
        <xdr:cNvPr id="798" name="直線コネクタ 797"/>
        <xdr:cNvCxnSpPr/>
      </xdr:nvCxnSpPr>
      <xdr:spPr>
        <a:xfrm>
          <a:off x="19545300" y="10081606"/>
          <a:ext cx="889000" cy="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9530</xdr:rowOff>
    </xdr:from>
    <xdr:to>
      <xdr:col>107</xdr:col>
      <xdr:colOff>101600</xdr:colOff>
      <xdr:row>57</xdr:row>
      <xdr:rowOff>111130</xdr:rowOff>
    </xdr:to>
    <xdr:sp macro="" textlink="">
      <xdr:nvSpPr>
        <xdr:cNvPr id="799" name="フローチャート: 判断 798"/>
        <xdr:cNvSpPr/>
      </xdr:nvSpPr>
      <xdr:spPr>
        <a:xfrm>
          <a:off x="20383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127657</xdr:rowOff>
    </xdr:from>
    <xdr:ext cx="469744" cy="259045"/>
    <xdr:sp macro="" textlink="">
      <xdr:nvSpPr>
        <xdr:cNvPr id="800" name="テキスト ボックス 799"/>
        <xdr:cNvSpPr txBox="1"/>
      </xdr:nvSpPr>
      <xdr:spPr>
        <a:xfrm>
          <a:off x="20199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134945</xdr:rowOff>
    </xdr:from>
    <xdr:to>
      <xdr:col>102</xdr:col>
      <xdr:colOff>114300</xdr:colOff>
      <xdr:row>58</xdr:row>
      <xdr:rowOff>137506</xdr:rowOff>
    </xdr:to>
    <xdr:cxnSp macro="">
      <xdr:nvCxnSpPr>
        <xdr:cNvPr id="801" name="直線コネクタ 800"/>
        <xdr:cNvCxnSpPr/>
      </xdr:nvCxnSpPr>
      <xdr:spPr>
        <a:xfrm>
          <a:off x="18656300" y="10079045"/>
          <a:ext cx="889000" cy="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72349</xdr:rowOff>
    </xdr:from>
    <xdr:to>
      <xdr:col>102</xdr:col>
      <xdr:colOff>165100</xdr:colOff>
      <xdr:row>58</xdr:row>
      <xdr:rowOff>2499</xdr:rowOff>
    </xdr:to>
    <xdr:sp macro="" textlink="">
      <xdr:nvSpPr>
        <xdr:cNvPr id="802" name="フローチャート: 判断 801"/>
        <xdr:cNvSpPr/>
      </xdr:nvSpPr>
      <xdr:spPr>
        <a:xfrm>
          <a:off x="19494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19026</xdr:rowOff>
    </xdr:from>
    <xdr:ext cx="469744" cy="259045"/>
    <xdr:sp macro="" textlink="">
      <xdr:nvSpPr>
        <xdr:cNvPr id="803" name="テキスト ボックス 802"/>
        <xdr:cNvSpPr txBox="1"/>
      </xdr:nvSpPr>
      <xdr:spPr>
        <a:xfrm>
          <a:off x="19310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58725</xdr:rowOff>
    </xdr:from>
    <xdr:to>
      <xdr:col>98</xdr:col>
      <xdr:colOff>38100</xdr:colOff>
      <xdr:row>57</xdr:row>
      <xdr:rowOff>160325</xdr:rowOff>
    </xdr:to>
    <xdr:sp macro="" textlink="">
      <xdr:nvSpPr>
        <xdr:cNvPr id="804" name="フローチャート: 判断 803"/>
        <xdr:cNvSpPr/>
      </xdr:nvSpPr>
      <xdr:spPr>
        <a:xfrm>
          <a:off x="18605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5402</xdr:rowOff>
    </xdr:from>
    <xdr:ext cx="469744" cy="259045"/>
    <xdr:sp macro="" textlink="">
      <xdr:nvSpPr>
        <xdr:cNvPr id="805" name="テキスト ボックス 804"/>
        <xdr:cNvSpPr txBox="1"/>
      </xdr:nvSpPr>
      <xdr:spPr>
        <a:xfrm>
          <a:off x="18421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88534</xdr:rowOff>
    </xdr:from>
    <xdr:to>
      <xdr:col>116</xdr:col>
      <xdr:colOff>114300</xdr:colOff>
      <xdr:row>59</xdr:row>
      <xdr:rowOff>18684</xdr:rowOff>
    </xdr:to>
    <xdr:sp macro="" textlink="">
      <xdr:nvSpPr>
        <xdr:cNvPr id="811" name="楕円 810"/>
        <xdr:cNvSpPr/>
      </xdr:nvSpPr>
      <xdr:spPr>
        <a:xfrm>
          <a:off x="221107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3461</xdr:rowOff>
    </xdr:from>
    <xdr:ext cx="249299" cy="259045"/>
    <xdr:sp macro="" textlink="">
      <xdr:nvSpPr>
        <xdr:cNvPr id="812" name="貸付金該当値テキスト"/>
        <xdr:cNvSpPr txBox="1"/>
      </xdr:nvSpPr>
      <xdr:spPr>
        <a:xfrm>
          <a:off x="22212300" y="99475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88260</xdr:rowOff>
    </xdr:from>
    <xdr:to>
      <xdr:col>112</xdr:col>
      <xdr:colOff>38100</xdr:colOff>
      <xdr:row>59</xdr:row>
      <xdr:rowOff>18410</xdr:rowOff>
    </xdr:to>
    <xdr:sp macro="" textlink="">
      <xdr:nvSpPr>
        <xdr:cNvPr id="813" name="楕円 812"/>
        <xdr:cNvSpPr/>
      </xdr:nvSpPr>
      <xdr:spPr>
        <a:xfrm>
          <a:off x="21272500" y="10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9537</xdr:rowOff>
    </xdr:from>
    <xdr:ext cx="249299" cy="259045"/>
    <xdr:sp macro="" textlink="">
      <xdr:nvSpPr>
        <xdr:cNvPr id="814" name="テキスト ボックス 813"/>
        <xdr:cNvSpPr txBox="1"/>
      </xdr:nvSpPr>
      <xdr:spPr>
        <a:xfrm>
          <a:off x="21198650" y="101250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87985</xdr:rowOff>
    </xdr:from>
    <xdr:to>
      <xdr:col>107</xdr:col>
      <xdr:colOff>101600</xdr:colOff>
      <xdr:row>59</xdr:row>
      <xdr:rowOff>18135</xdr:rowOff>
    </xdr:to>
    <xdr:sp macro="" textlink="">
      <xdr:nvSpPr>
        <xdr:cNvPr id="815" name="楕円 814"/>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9262</xdr:rowOff>
    </xdr:from>
    <xdr:ext cx="313932" cy="259045"/>
    <xdr:sp macro="" textlink="">
      <xdr:nvSpPr>
        <xdr:cNvPr id="816" name="テキスト ボックス 815"/>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86706</xdr:rowOff>
    </xdr:from>
    <xdr:to>
      <xdr:col>102</xdr:col>
      <xdr:colOff>165100</xdr:colOff>
      <xdr:row>59</xdr:row>
      <xdr:rowOff>16856</xdr:rowOff>
    </xdr:to>
    <xdr:sp macro="" textlink="">
      <xdr:nvSpPr>
        <xdr:cNvPr id="817" name="楕円 816"/>
        <xdr:cNvSpPr/>
      </xdr:nvSpPr>
      <xdr:spPr>
        <a:xfrm>
          <a:off x="19494500" y="100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7983</xdr:rowOff>
    </xdr:from>
    <xdr:ext cx="313932" cy="259045"/>
    <xdr:sp macro="" textlink="">
      <xdr:nvSpPr>
        <xdr:cNvPr id="818" name="テキスト ボックス 817"/>
        <xdr:cNvSpPr txBox="1"/>
      </xdr:nvSpPr>
      <xdr:spPr>
        <a:xfrm>
          <a:off x="19388333" y="10123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84145</xdr:rowOff>
    </xdr:from>
    <xdr:to>
      <xdr:col>98</xdr:col>
      <xdr:colOff>38100</xdr:colOff>
      <xdr:row>59</xdr:row>
      <xdr:rowOff>14295</xdr:rowOff>
    </xdr:to>
    <xdr:sp macro="" textlink="">
      <xdr:nvSpPr>
        <xdr:cNvPr id="819" name="楕円 818"/>
        <xdr:cNvSpPr/>
      </xdr:nvSpPr>
      <xdr:spPr>
        <a:xfrm>
          <a:off x="18605500" y="100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5422</xdr:rowOff>
    </xdr:from>
    <xdr:ext cx="313932" cy="259045"/>
    <xdr:sp macro="" textlink="">
      <xdr:nvSpPr>
        <xdr:cNvPr id="820" name="テキスト ボックス 819"/>
        <xdr:cNvSpPr txBox="1"/>
      </xdr:nvSpPr>
      <xdr:spPr>
        <a:xfrm>
          <a:off x="18499333" y="10120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160731</xdr:rowOff>
    </xdr:from>
    <xdr:to>
      <xdr:col>116</xdr:col>
      <xdr:colOff>62864</xdr:colOff>
      <xdr:row>77</xdr:row>
      <xdr:rowOff>142063</xdr:rowOff>
    </xdr:to>
    <xdr:cxnSp macro="">
      <xdr:nvCxnSpPr>
        <xdr:cNvPr id="845" name="直線コネクタ 844"/>
        <xdr:cNvCxnSpPr/>
      </xdr:nvCxnSpPr>
      <xdr:spPr>
        <a:xfrm flipV="1">
          <a:off x="22159595" y="11990781"/>
          <a:ext cx="1269" cy="1352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145890</xdr:rowOff>
    </xdr:from>
    <xdr:ext cx="534377" cy="259045"/>
    <xdr:sp macro="" textlink="">
      <xdr:nvSpPr>
        <xdr:cNvPr id="846" name="繰出金最小値テキスト"/>
        <xdr:cNvSpPr txBox="1"/>
      </xdr:nvSpPr>
      <xdr:spPr>
        <a:xfrm>
          <a:off x="22212300" y="1334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142063</xdr:rowOff>
    </xdr:from>
    <xdr:to>
      <xdr:col>116</xdr:col>
      <xdr:colOff>152400</xdr:colOff>
      <xdr:row>77</xdr:row>
      <xdr:rowOff>142063</xdr:rowOff>
    </xdr:to>
    <xdr:cxnSp macro="">
      <xdr:nvCxnSpPr>
        <xdr:cNvPr id="847" name="直線コネクタ 846"/>
        <xdr:cNvCxnSpPr/>
      </xdr:nvCxnSpPr>
      <xdr:spPr>
        <a:xfrm>
          <a:off x="22072600" y="1334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107408</xdr:rowOff>
    </xdr:from>
    <xdr:ext cx="534377" cy="259045"/>
    <xdr:sp macro="" textlink="">
      <xdr:nvSpPr>
        <xdr:cNvPr id="848" name="繰出金最大値テキスト"/>
        <xdr:cNvSpPr txBox="1"/>
      </xdr:nvSpPr>
      <xdr:spPr>
        <a:xfrm>
          <a:off x="22212300" y="1176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160731</xdr:rowOff>
    </xdr:from>
    <xdr:to>
      <xdr:col>116</xdr:col>
      <xdr:colOff>152400</xdr:colOff>
      <xdr:row>69</xdr:row>
      <xdr:rowOff>160731</xdr:rowOff>
    </xdr:to>
    <xdr:cxnSp macro="">
      <xdr:nvCxnSpPr>
        <xdr:cNvPr id="849" name="直線コネクタ 848"/>
        <xdr:cNvCxnSpPr/>
      </xdr:nvCxnSpPr>
      <xdr:spPr>
        <a:xfrm>
          <a:off x="22072600" y="11990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122555</xdr:rowOff>
    </xdr:from>
    <xdr:to>
      <xdr:col>116</xdr:col>
      <xdr:colOff>63500</xdr:colOff>
      <xdr:row>76</xdr:row>
      <xdr:rowOff>53899</xdr:rowOff>
    </xdr:to>
    <xdr:cxnSp macro="">
      <xdr:nvCxnSpPr>
        <xdr:cNvPr id="850" name="直線コネクタ 849"/>
        <xdr:cNvCxnSpPr/>
      </xdr:nvCxnSpPr>
      <xdr:spPr>
        <a:xfrm>
          <a:off x="21323300" y="12466955"/>
          <a:ext cx="838200" cy="6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103700</xdr:rowOff>
    </xdr:from>
    <xdr:ext cx="534377" cy="259045"/>
    <xdr:sp macro="" textlink="">
      <xdr:nvSpPr>
        <xdr:cNvPr id="851" name="繰出金平均値テキスト"/>
        <xdr:cNvSpPr txBox="1"/>
      </xdr:nvSpPr>
      <xdr:spPr>
        <a:xfrm>
          <a:off x="22212300" y="1279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80823</xdr:rowOff>
    </xdr:from>
    <xdr:to>
      <xdr:col>116</xdr:col>
      <xdr:colOff>114300</xdr:colOff>
      <xdr:row>76</xdr:row>
      <xdr:rowOff>10973</xdr:rowOff>
    </xdr:to>
    <xdr:sp macro="" textlink="">
      <xdr:nvSpPr>
        <xdr:cNvPr id="852" name="フローチャート: 判断 851"/>
        <xdr:cNvSpPr/>
      </xdr:nvSpPr>
      <xdr:spPr>
        <a:xfrm>
          <a:off x="22110700" y="1293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122555</xdr:rowOff>
    </xdr:from>
    <xdr:to>
      <xdr:col>111</xdr:col>
      <xdr:colOff>177800</xdr:colOff>
      <xdr:row>75</xdr:row>
      <xdr:rowOff>52375</xdr:rowOff>
    </xdr:to>
    <xdr:cxnSp macro="">
      <xdr:nvCxnSpPr>
        <xdr:cNvPr id="853" name="直線コネクタ 852"/>
        <xdr:cNvCxnSpPr/>
      </xdr:nvCxnSpPr>
      <xdr:spPr>
        <a:xfrm flipV="1">
          <a:off x="20434300" y="12466955"/>
          <a:ext cx="889000" cy="4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70003</xdr:rowOff>
    </xdr:from>
    <xdr:to>
      <xdr:col>112</xdr:col>
      <xdr:colOff>38100</xdr:colOff>
      <xdr:row>76</xdr:row>
      <xdr:rowOff>152</xdr:rowOff>
    </xdr:to>
    <xdr:sp macro="" textlink="">
      <xdr:nvSpPr>
        <xdr:cNvPr id="854" name="フローチャート: 判断 853"/>
        <xdr:cNvSpPr/>
      </xdr:nvSpPr>
      <xdr:spPr>
        <a:xfrm>
          <a:off x="21272500" y="1292875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162729</xdr:rowOff>
    </xdr:from>
    <xdr:ext cx="534377" cy="259045"/>
    <xdr:sp macro="" textlink="">
      <xdr:nvSpPr>
        <xdr:cNvPr id="855" name="テキスト ボックス 854"/>
        <xdr:cNvSpPr txBox="1"/>
      </xdr:nvSpPr>
      <xdr:spPr>
        <a:xfrm>
          <a:off x="21056111" y="1302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136499</xdr:rowOff>
    </xdr:from>
    <xdr:to>
      <xdr:col>107</xdr:col>
      <xdr:colOff>50800</xdr:colOff>
      <xdr:row>75</xdr:row>
      <xdr:rowOff>52375</xdr:rowOff>
    </xdr:to>
    <xdr:cxnSp macro="">
      <xdr:nvCxnSpPr>
        <xdr:cNvPr id="856" name="直線コネクタ 855"/>
        <xdr:cNvCxnSpPr/>
      </xdr:nvCxnSpPr>
      <xdr:spPr>
        <a:xfrm>
          <a:off x="19545300" y="12823799"/>
          <a:ext cx="8890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92710</xdr:rowOff>
    </xdr:from>
    <xdr:to>
      <xdr:col>107</xdr:col>
      <xdr:colOff>101600</xdr:colOff>
      <xdr:row>76</xdr:row>
      <xdr:rowOff>22861</xdr:rowOff>
    </xdr:to>
    <xdr:sp macro="" textlink="">
      <xdr:nvSpPr>
        <xdr:cNvPr id="857" name="フローチャート: 判断 856"/>
        <xdr:cNvSpPr/>
      </xdr:nvSpPr>
      <xdr:spPr>
        <a:xfrm>
          <a:off x="203835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13988</xdr:rowOff>
    </xdr:from>
    <xdr:ext cx="534377" cy="259045"/>
    <xdr:sp macro="" textlink="">
      <xdr:nvSpPr>
        <xdr:cNvPr id="858" name="テキスト ボックス 857"/>
        <xdr:cNvSpPr txBox="1"/>
      </xdr:nvSpPr>
      <xdr:spPr>
        <a:xfrm>
          <a:off x="20167111" y="1304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135890</xdr:rowOff>
    </xdr:from>
    <xdr:to>
      <xdr:col>102</xdr:col>
      <xdr:colOff>114300</xdr:colOff>
      <xdr:row>74</xdr:row>
      <xdr:rowOff>136499</xdr:rowOff>
    </xdr:to>
    <xdr:cxnSp macro="">
      <xdr:nvCxnSpPr>
        <xdr:cNvPr id="859" name="直線コネクタ 858"/>
        <xdr:cNvCxnSpPr/>
      </xdr:nvCxnSpPr>
      <xdr:spPr>
        <a:xfrm>
          <a:off x="18656300" y="12651740"/>
          <a:ext cx="889000" cy="17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61087</xdr:rowOff>
    </xdr:from>
    <xdr:to>
      <xdr:col>102</xdr:col>
      <xdr:colOff>165100</xdr:colOff>
      <xdr:row>75</xdr:row>
      <xdr:rowOff>162688</xdr:rowOff>
    </xdr:to>
    <xdr:sp macro="" textlink="">
      <xdr:nvSpPr>
        <xdr:cNvPr id="860" name="フローチャート: 判断 859"/>
        <xdr:cNvSpPr/>
      </xdr:nvSpPr>
      <xdr:spPr>
        <a:xfrm>
          <a:off x="19494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153815</xdr:rowOff>
    </xdr:from>
    <xdr:ext cx="534377" cy="259045"/>
    <xdr:sp macro="" textlink="">
      <xdr:nvSpPr>
        <xdr:cNvPr id="861" name="テキスト ボックス 860"/>
        <xdr:cNvSpPr txBox="1"/>
      </xdr:nvSpPr>
      <xdr:spPr>
        <a:xfrm>
          <a:off x="19278111" y="130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56438</xdr:rowOff>
    </xdr:from>
    <xdr:to>
      <xdr:col>98</xdr:col>
      <xdr:colOff>38100</xdr:colOff>
      <xdr:row>74</xdr:row>
      <xdr:rowOff>158038</xdr:rowOff>
    </xdr:to>
    <xdr:sp macro="" textlink="">
      <xdr:nvSpPr>
        <xdr:cNvPr id="862" name="フローチャート: 判断 861"/>
        <xdr:cNvSpPr/>
      </xdr:nvSpPr>
      <xdr:spPr>
        <a:xfrm>
          <a:off x="18605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149165</xdr:rowOff>
    </xdr:from>
    <xdr:ext cx="534377" cy="259045"/>
    <xdr:sp macro="" textlink="">
      <xdr:nvSpPr>
        <xdr:cNvPr id="863" name="テキスト ボックス 862"/>
        <xdr:cNvSpPr txBox="1"/>
      </xdr:nvSpPr>
      <xdr:spPr>
        <a:xfrm>
          <a:off x="18389111" y="12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3099</xdr:rowOff>
    </xdr:from>
    <xdr:to>
      <xdr:col>116</xdr:col>
      <xdr:colOff>114300</xdr:colOff>
      <xdr:row>76</xdr:row>
      <xdr:rowOff>104699</xdr:rowOff>
    </xdr:to>
    <xdr:sp macro="" textlink="">
      <xdr:nvSpPr>
        <xdr:cNvPr id="869" name="楕円 868"/>
        <xdr:cNvSpPr/>
      </xdr:nvSpPr>
      <xdr:spPr>
        <a:xfrm>
          <a:off x="22110700" y="130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152976</xdr:rowOff>
    </xdr:from>
    <xdr:ext cx="534377" cy="259045"/>
    <xdr:sp macro="" textlink="">
      <xdr:nvSpPr>
        <xdr:cNvPr id="870" name="繰出金該当値テキスト"/>
        <xdr:cNvSpPr txBox="1"/>
      </xdr:nvSpPr>
      <xdr:spPr>
        <a:xfrm>
          <a:off x="22212300" y="1301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71755</xdr:rowOff>
    </xdr:from>
    <xdr:to>
      <xdr:col>112</xdr:col>
      <xdr:colOff>38100</xdr:colOff>
      <xdr:row>73</xdr:row>
      <xdr:rowOff>1905</xdr:rowOff>
    </xdr:to>
    <xdr:sp macro="" textlink="">
      <xdr:nvSpPr>
        <xdr:cNvPr id="871" name="楕円 870"/>
        <xdr:cNvSpPr/>
      </xdr:nvSpPr>
      <xdr:spPr>
        <a:xfrm>
          <a:off x="21272500" y="124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18432</xdr:rowOff>
    </xdr:from>
    <xdr:ext cx="534377" cy="259045"/>
    <xdr:sp macro="" textlink="">
      <xdr:nvSpPr>
        <xdr:cNvPr id="872" name="テキスト ボックス 871"/>
        <xdr:cNvSpPr txBox="1"/>
      </xdr:nvSpPr>
      <xdr:spPr>
        <a:xfrm>
          <a:off x="21056111" y="1219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1575</xdr:rowOff>
    </xdr:from>
    <xdr:to>
      <xdr:col>107</xdr:col>
      <xdr:colOff>101600</xdr:colOff>
      <xdr:row>75</xdr:row>
      <xdr:rowOff>103175</xdr:rowOff>
    </xdr:to>
    <xdr:sp macro="" textlink="">
      <xdr:nvSpPr>
        <xdr:cNvPr id="873" name="楕円 872"/>
        <xdr:cNvSpPr/>
      </xdr:nvSpPr>
      <xdr:spPr>
        <a:xfrm>
          <a:off x="20383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119702</xdr:rowOff>
    </xdr:from>
    <xdr:ext cx="534377" cy="259045"/>
    <xdr:sp macro="" textlink="">
      <xdr:nvSpPr>
        <xdr:cNvPr id="874" name="テキスト ボックス 873"/>
        <xdr:cNvSpPr txBox="1"/>
      </xdr:nvSpPr>
      <xdr:spPr>
        <a:xfrm>
          <a:off x="20167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85699</xdr:rowOff>
    </xdr:from>
    <xdr:to>
      <xdr:col>102</xdr:col>
      <xdr:colOff>165100</xdr:colOff>
      <xdr:row>75</xdr:row>
      <xdr:rowOff>15849</xdr:rowOff>
    </xdr:to>
    <xdr:sp macro="" textlink="">
      <xdr:nvSpPr>
        <xdr:cNvPr id="875" name="楕円 874"/>
        <xdr:cNvSpPr/>
      </xdr:nvSpPr>
      <xdr:spPr>
        <a:xfrm>
          <a:off x="19494500" y="127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32376</xdr:rowOff>
    </xdr:from>
    <xdr:ext cx="534377" cy="259045"/>
    <xdr:sp macro="" textlink="">
      <xdr:nvSpPr>
        <xdr:cNvPr id="876" name="テキスト ボックス 875"/>
        <xdr:cNvSpPr txBox="1"/>
      </xdr:nvSpPr>
      <xdr:spPr>
        <a:xfrm>
          <a:off x="19278111" y="125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85090</xdr:rowOff>
    </xdr:from>
    <xdr:to>
      <xdr:col>98</xdr:col>
      <xdr:colOff>38100</xdr:colOff>
      <xdr:row>74</xdr:row>
      <xdr:rowOff>15240</xdr:rowOff>
    </xdr:to>
    <xdr:sp macro="" textlink="">
      <xdr:nvSpPr>
        <xdr:cNvPr id="877" name="楕円 876"/>
        <xdr:cNvSpPr/>
      </xdr:nvSpPr>
      <xdr:spPr>
        <a:xfrm>
          <a:off x="18605500" y="126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31767</xdr:rowOff>
    </xdr:from>
    <xdr:ext cx="534377" cy="259045"/>
    <xdr:sp macro="" textlink="">
      <xdr:nvSpPr>
        <xdr:cNvPr id="878" name="テキスト ボックス 877"/>
        <xdr:cNvSpPr txBox="1"/>
      </xdr:nvSpPr>
      <xdr:spPr>
        <a:xfrm>
          <a:off x="18389111" y="123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583,234</a:t>
          </a:r>
          <a:r>
            <a:rPr kumimoji="1" lang="ja-JP" altLang="ja-JP" sz="1100">
              <a:solidFill>
                <a:schemeClr val="dk1"/>
              </a:solidFill>
              <a:effectLst/>
              <a:latin typeface="+mn-lt"/>
              <a:ea typeface="+mn-ea"/>
              <a:cs typeface="+mn-cs"/>
            </a:rPr>
            <a:t>円となっています。主な構成項目である人件費は、住民一人当たり</a:t>
          </a:r>
          <a:r>
            <a:rPr kumimoji="1" lang="en-US" altLang="ja-JP" sz="1100">
              <a:solidFill>
                <a:schemeClr val="dk1"/>
              </a:solidFill>
              <a:effectLst/>
              <a:latin typeface="+mn-lt"/>
              <a:ea typeface="+mn-ea"/>
              <a:cs typeface="+mn-cs"/>
            </a:rPr>
            <a:t>91,698</a:t>
          </a:r>
          <a:r>
            <a:rPr kumimoji="1" lang="ja-JP" altLang="ja-JP" sz="1100">
              <a:solidFill>
                <a:schemeClr val="dk1"/>
              </a:solidFill>
              <a:effectLst/>
              <a:latin typeface="+mn-lt"/>
              <a:ea typeface="+mn-ea"/>
              <a:cs typeface="+mn-cs"/>
            </a:rPr>
            <a:t>円となっており、その推移は、行財政改革の推進により、</a:t>
          </a:r>
          <a:r>
            <a:rPr kumimoji="1" lang="en-US" altLang="ja-JP" sz="1100">
              <a:solidFill>
                <a:schemeClr val="dk1"/>
              </a:solidFill>
              <a:effectLst/>
              <a:latin typeface="+mn-lt"/>
              <a:ea typeface="+mn-ea"/>
              <a:cs typeface="+mn-cs"/>
            </a:rPr>
            <a:t>H25</a:t>
          </a:r>
          <a:r>
            <a:rPr kumimoji="1" lang="ja-JP" altLang="ja-JP" sz="1100">
              <a:solidFill>
                <a:schemeClr val="dk1"/>
              </a:solidFill>
              <a:effectLst/>
              <a:latin typeface="+mn-lt"/>
              <a:ea typeface="+mn-ea"/>
              <a:cs typeface="+mn-cs"/>
            </a:rPr>
            <a:t>年度まで減少傾向にありました。その後も職員数の適正化に取り組んでいますが、類似団体平均と比べて高い水準にあります。これは、本区が福祉系職員が多いことが主な要因です。</a:t>
          </a:r>
          <a:endParaRPr lang="ja-JP" altLang="ja-JP" sz="1400">
            <a:effectLst/>
          </a:endParaRPr>
        </a:p>
        <a:p>
          <a:r>
            <a:rPr kumimoji="1" lang="ja-JP" altLang="ja-JP" sz="1100">
              <a:solidFill>
                <a:schemeClr val="dk1"/>
              </a:solidFill>
              <a:effectLst/>
              <a:latin typeface="+mn-lt"/>
              <a:ea typeface="+mn-ea"/>
              <a:cs typeface="+mn-cs"/>
            </a:rPr>
            <a:t>　類似団体平均と比較して高い水準にある物件費は、住民一人当たり</a:t>
          </a:r>
          <a:r>
            <a:rPr kumimoji="1" lang="en-US" altLang="ja-JP" sz="1100">
              <a:solidFill>
                <a:schemeClr val="dk1"/>
              </a:solidFill>
              <a:effectLst/>
              <a:latin typeface="+mn-lt"/>
              <a:ea typeface="+mn-ea"/>
              <a:cs typeface="+mn-cs"/>
            </a:rPr>
            <a:t>95,374</a:t>
          </a:r>
          <a:r>
            <a:rPr kumimoji="1" lang="ja-JP" altLang="ja-JP" sz="1100">
              <a:solidFill>
                <a:schemeClr val="dk1"/>
              </a:solidFill>
              <a:effectLst/>
              <a:latin typeface="+mn-lt"/>
              <a:ea typeface="+mn-ea"/>
              <a:cs typeface="+mn-cs"/>
            </a:rPr>
            <a:t>円となっており、これは近年の委託経費の増加等によるものです。</a:t>
          </a:r>
          <a:r>
            <a:rPr kumimoji="1" lang="ja-JP" altLang="en-US" sz="1100">
              <a:solidFill>
                <a:schemeClr val="dk1"/>
              </a:solidFill>
              <a:effectLst/>
              <a:latin typeface="+mn-lt"/>
              <a:ea typeface="+mn-ea"/>
              <a:cs typeface="+mn-cs"/>
            </a:rPr>
            <a:t>また、補助費の大幅な上昇は、特別定額給付金によるものです。</a:t>
          </a:r>
          <a:r>
            <a:rPr kumimoji="1" lang="ja-JP" altLang="ja-JP" sz="1100">
              <a:solidFill>
                <a:schemeClr val="dk1"/>
              </a:solidFill>
              <a:effectLst/>
              <a:latin typeface="+mn-lt"/>
              <a:ea typeface="+mn-ea"/>
              <a:cs typeface="+mn-cs"/>
            </a:rPr>
            <a:t>今後も引き続き、事務事業の効率化と見直しなどにより、経費の削減に努めていきます。</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東京都文京区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226,574
216,241
11.29
142,921,594
132,145,625
8,164,158
61,226,043
4,183,299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5" name="テキスト ボックス 44"/>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7" name="テキスト ボックス 46"/>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49" name="テキスト ボックス 48"/>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1" name="テキスト ボックス 50"/>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72263</xdr:rowOff>
    </xdr:from>
    <xdr:to>
      <xdr:col>24</xdr:col>
      <xdr:colOff>62865</xdr:colOff>
      <xdr:row>38</xdr:row>
      <xdr:rowOff>102470</xdr:rowOff>
    </xdr:to>
    <xdr:cxnSp macro="">
      <xdr:nvCxnSpPr>
        <xdr:cNvPr id="57" name="直線コネクタ 56"/>
        <xdr:cNvCxnSpPr/>
      </xdr:nvCxnSpPr>
      <xdr:spPr>
        <a:xfrm flipV="1">
          <a:off x="4633595" y="5215763"/>
          <a:ext cx="1270" cy="140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106297</xdr:rowOff>
    </xdr:from>
    <xdr:ext cx="469744" cy="259045"/>
    <xdr:sp macro="" textlink="">
      <xdr:nvSpPr>
        <xdr:cNvPr id="58" name="議会費最小値テキスト"/>
        <xdr:cNvSpPr txBox="1"/>
      </xdr:nvSpPr>
      <xdr:spPr>
        <a:xfrm>
          <a:off x="4686300" y="662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102470</xdr:rowOff>
    </xdr:from>
    <xdr:to>
      <xdr:col>24</xdr:col>
      <xdr:colOff>152400</xdr:colOff>
      <xdr:row>38</xdr:row>
      <xdr:rowOff>102470</xdr:rowOff>
    </xdr:to>
    <xdr:cxnSp macro="">
      <xdr:nvCxnSpPr>
        <xdr:cNvPr id="59" name="直線コネクタ 58"/>
        <xdr:cNvCxnSpPr/>
      </xdr:nvCxnSpPr>
      <xdr:spPr>
        <a:xfrm>
          <a:off x="4546600" y="661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18940</xdr:rowOff>
    </xdr:from>
    <xdr:ext cx="469744" cy="259045"/>
    <xdr:sp macro="" textlink="">
      <xdr:nvSpPr>
        <xdr:cNvPr id="60" name="議会費最大値テキスト"/>
        <xdr:cNvSpPr txBox="1"/>
      </xdr:nvSpPr>
      <xdr:spPr>
        <a:xfrm>
          <a:off x="4686300" y="499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72263</xdr:rowOff>
    </xdr:from>
    <xdr:to>
      <xdr:col>24</xdr:col>
      <xdr:colOff>152400</xdr:colOff>
      <xdr:row>30</xdr:row>
      <xdr:rowOff>72263</xdr:rowOff>
    </xdr:to>
    <xdr:cxnSp macro="">
      <xdr:nvCxnSpPr>
        <xdr:cNvPr id="61" name="直線コネクタ 60"/>
        <xdr:cNvCxnSpPr/>
      </xdr:nvCxnSpPr>
      <xdr:spPr>
        <a:xfrm>
          <a:off x="4546600" y="521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148844</xdr:rowOff>
    </xdr:from>
    <xdr:to>
      <xdr:col>24</xdr:col>
      <xdr:colOff>63500</xdr:colOff>
      <xdr:row>36</xdr:row>
      <xdr:rowOff>150477</xdr:rowOff>
    </xdr:to>
    <xdr:cxnSp macro="">
      <xdr:nvCxnSpPr>
        <xdr:cNvPr id="62" name="直線コネクタ 61"/>
        <xdr:cNvCxnSpPr/>
      </xdr:nvCxnSpPr>
      <xdr:spPr>
        <a:xfrm flipV="1">
          <a:off x="3797300" y="6321044"/>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72715</xdr:rowOff>
    </xdr:from>
    <xdr:ext cx="469744" cy="259045"/>
    <xdr:sp macro="" textlink="">
      <xdr:nvSpPr>
        <xdr:cNvPr id="63" name="議会費平均値テキスト"/>
        <xdr:cNvSpPr txBox="1"/>
      </xdr:nvSpPr>
      <xdr:spPr>
        <a:xfrm>
          <a:off x="4686300" y="6416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64" name="フローチャート: 判断 63"/>
        <xdr:cNvSpPr/>
      </xdr:nvSpPr>
      <xdr:spPr>
        <a:xfrm>
          <a:off x="4584700" y="6437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146395</xdr:rowOff>
    </xdr:from>
    <xdr:to>
      <xdr:col>19</xdr:col>
      <xdr:colOff>177800</xdr:colOff>
      <xdr:row>36</xdr:row>
      <xdr:rowOff>150477</xdr:rowOff>
    </xdr:to>
    <xdr:cxnSp macro="">
      <xdr:nvCxnSpPr>
        <xdr:cNvPr id="65" name="直線コネクタ 64"/>
        <xdr:cNvCxnSpPr/>
      </xdr:nvCxnSpPr>
      <xdr:spPr>
        <a:xfrm>
          <a:off x="2908300" y="6318595"/>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84981</xdr:rowOff>
    </xdr:from>
    <xdr:to>
      <xdr:col>20</xdr:col>
      <xdr:colOff>38100</xdr:colOff>
      <xdr:row>38</xdr:row>
      <xdr:rowOff>15131</xdr:rowOff>
    </xdr:to>
    <xdr:sp macro="" textlink="">
      <xdr:nvSpPr>
        <xdr:cNvPr id="66" name="フローチャート: 判断 65"/>
        <xdr:cNvSpPr/>
      </xdr:nvSpPr>
      <xdr:spPr>
        <a:xfrm>
          <a:off x="3746500" y="64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6258</xdr:rowOff>
    </xdr:from>
    <xdr:ext cx="469744" cy="259045"/>
    <xdr:sp macro="" textlink="">
      <xdr:nvSpPr>
        <xdr:cNvPr id="67" name="テキスト ボックス 66"/>
        <xdr:cNvSpPr txBox="1"/>
      </xdr:nvSpPr>
      <xdr:spPr>
        <a:xfrm>
          <a:off x="3562428" y="6521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92510</xdr:rowOff>
    </xdr:from>
    <xdr:to>
      <xdr:col>15</xdr:col>
      <xdr:colOff>50800</xdr:colOff>
      <xdr:row>36</xdr:row>
      <xdr:rowOff>146395</xdr:rowOff>
    </xdr:to>
    <xdr:cxnSp macro="">
      <xdr:nvCxnSpPr>
        <xdr:cNvPr id="68" name="直線コネクタ 67"/>
        <xdr:cNvCxnSpPr/>
      </xdr:nvCxnSpPr>
      <xdr:spPr>
        <a:xfrm>
          <a:off x="2019300" y="6264710"/>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82859</xdr:rowOff>
    </xdr:from>
    <xdr:to>
      <xdr:col>15</xdr:col>
      <xdr:colOff>101600</xdr:colOff>
      <xdr:row>38</xdr:row>
      <xdr:rowOff>13009</xdr:rowOff>
    </xdr:to>
    <xdr:sp macro="" textlink="">
      <xdr:nvSpPr>
        <xdr:cNvPr id="69" name="フローチャート: 判断 68"/>
        <xdr:cNvSpPr/>
      </xdr:nvSpPr>
      <xdr:spPr>
        <a:xfrm>
          <a:off x="2857500" y="6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4136</xdr:rowOff>
    </xdr:from>
    <xdr:ext cx="469744" cy="259045"/>
    <xdr:sp macro="" textlink="">
      <xdr:nvSpPr>
        <xdr:cNvPr id="70" name="テキスト ボックス 69"/>
        <xdr:cNvSpPr txBox="1"/>
      </xdr:nvSpPr>
      <xdr:spPr>
        <a:xfrm>
          <a:off x="2673428" y="651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92510</xdr:rowOff>
    </xdr:from>
    <xdr:to>
      <xdr:col>10</xdr:col>
      <xdr:colOff>114300</xdr:colOff>
      <xdr:row>36</xdr:row>
      <xdr:rowOff>117656</xdr:rowOff>
    </xdr:to>
    <xdr:cxnSp macro="">
      <xdr:nvCxnSpPr>
        <xdr:cNvPr id="71" name="直線コネクタ 70"/>
        <xdr:cNvCxnSpPr/>
      </xdr:nvCxnSpPr>
      <xdr:spPr>
        <a:xfrm flipV="1">
          <a:off x="1130300" y="626471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81389</xdr:rowOff>
    </xdr:from>
    <xdr:to>
      <xdr:col>10</xdr:col>
      <xdr:colOff>165100</xdr:colOff>
      <xdr:row>38</xdr:row>
      <xdr:rowOff>11539</xdr:rowOff>
    </xdr:to>
    <xdr:sp macro="" textlink="">
      <xdr:nvSpPr>
        <xdr:cNvPr id="72" name="フローチャート: 判断 71"/>
        <xdr:cNvSpPr/>
      </xdr:nvSpPr>
      <xdr:spPr>
        <a:xfrm>
          <a:off x="1968500" y="642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2666</xdr:rowOff>
    </xdr:from>
    <xdr:ext cx="469744" cy="259045"/>
    <xdr:sp macro="" textlink="">
      <xdr:nvSpPr>
        <xdr:cNvPr id="73" name="テキスト ボックス 72"/>
        <xdr:cNvSpPr txBox="1"/>
      </xdr:nvSpPr>
      <xdr:spPr>
        <a:xfrm>
          <a:off x="1784428" y="6517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70285</xdr:rowOff>
    </xdr:from>
    <xdr:to>
      <xdr:col>6</xdr:col>
      <xdr:colOff>38100</xdr:colOff>
      <xdr:row>38</xdr:row>
      <xdr:rowOff>436</xdr:rowOff>
    </xdr:to>
    <xdr:sp macro="" textlink="">
      <xdr:nvSpPr>
        <xdr:cNvPr id="74" name="フローチャート: 判断 73"/>
        <xdr:cNvSpPr/>
      </xdr:nvSpPr>
      <xdr:spPr>
        <a:xfrm>
          <a:off x="1079500" y="64139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163013</xdr:rowOff>
    </xdr:from>
    <xdr:ext cx="469744" cy="259045"/>
    <xdr:sp macro="" textlink="">
      <xdr:nvSpPr>
        <xdr:cNvPr id="75" name="テキスト ボックス 74"/>
        <xdr:cNvSpPr txBox="1"/>
      </xdr:nvSpPr>
      <xdr:spPr>
        <a:xfrm>
          <a:off x="895428" y="650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98044</xdr:rowOff>
    </xdr:from>
    <xdr:to>
      <xdr:col>24</xdr:col>
      <xdr:colOff>114300</xdr:colOff>
      <xdr:row>37</xdr:row>
      <xdr:rowOff>28194</xdr:rowOff>
    </xdr:to>
    <xdr:sp macro="" textlink="">
      <xdr:nvSpPr>
        <xdr:cNvPr id="81" name="楕円 80"/>
        <xdr:cNvSpPr/>
      </xdr:nvSpPr>
      <xdr:spPr>
        <a:xfrm>
          <a:off x="45847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120921</xdr:rowOff>
    </xdr:from>
    <xdr:ext cx="469744" cy="259045"/>
    <xdr:sp macro="" textlink="">
      <xdr:nvSpPr>
        <xdr:cNvPr id="82" name="議会費該当値テキスト"/>
        <xdr:cNvSpPr txBox="1"/>
      </xdr:nvSpPr>
      <xdr:spPr>
        <a:xfrm>
          <a:off x="4686300" y="612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99677</xdr:rowOff>
    </xdr:from>
    <xdr:to>
      <xdr:col>20</xdr:col>
      <xdr:colOff>38100</xdr:colOff>
      <xdr:row>37</xdr:row>
      <xdr:rowOff>29827</xdr:rowOff>
    </xdr:to>
    <xdr:sp macro="" textlink="">
      <xdr:nvSpPr>
        <xdr:cNvPr id="83" name="楕円 82"/>
        <xdr:cNvSpPr/>
      </xdr:nvSpPr>
      <xdr:spPr>
        <a:xfrm>
          <a:off x="3746500" y="627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46354</xdr:rowOff>
    </xdr:from>
    <xdr:ext cx="469744" cy="259045"/>
    <xdr:sp macro="" textlink="">
      <xdr:nvSpPr>
        <xdr:cNvPr id="84" name="テキスト ボックス 83"/>
        <xdr:cNvSpPr txBox="1"/>
      </xdr:nvSpPr>
      <xdr:spPr>
        <a:xfrm>
          <a:off x="3562428" y="604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95595</xdr:rowOff>
    </xdr:from>
    <xdr:to>
      <xdr:col>15</xdr:col>
      <xdr:colOff>101600</xdr:colOff>
      <xdr:row>37</xdr:row>
      <xdr:rowOff>25745</xdr:rowOff>
    </xdr:to>
    <xdr:sp macro="" textlink="">
      <xdr:nvSpPr>
        <xdr:cNvPr id="85" name="楕円 84"/>
        <xdr:cNvSpPr/>
      </xdr:nvSpPr>
      <xdr:spPr>
        <a:xfrm>
          <a:off x="2857500" y="62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42272</xdr:rowOff>
    </xdr:from>
    <xdr:ext cx="469744" cy="259045"/>
    <xdr:sp macro="" textlink="">
      <xdr:nvSpPr>
        <xdr:cNvPr id="86" name="テキスト ボックス 85"/>
        <xdr:cNvSpPr txBox="1"/>
      </xdr:nvSpPr>
      <xdr:spPr>
        <a:xfrm>
          <a:off x="2673428" y="604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41710</xdr:rowOff>
    </xdr:from>
    <xdr:to>
      <xdr:col>10</xdr:col>
      <xdr:colOff>165100</xdr:colOff>
      <xdr:row>36</xdr:row>
      <xdr:rowOff>143310</xdr:rowOff>
    </xdr:to>
    <xdr:sp macro="" textlink="">
      <xdr:nvSpPr>
        <xdr:cNvPr id="87" name="楕円 86"/>
        <xdr:cNvSpPr/>
      </xdr:nvSpPr>
      <xdr:spPr>
        <a:xfrm>
          <a:off x="1968500" y="62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159837</xdr:rowOff>
    </xdr:from>
    <xdr:ext cx="469744" cy="259045"/>
    <xdr:sp macro="" textlink="">
      <xdr:nvSpPr>
        <xdr:cNvPr id="88" name="テキスト ボックス 87"/>
        <xdr:cNvSpPr txBox="1"/>
      </xdr:nvSpPr>
      <xdr:spPr>
        <a:xfrm>
          <a:off x="1784428" y="5989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66856</xdr:rowOff>
    </xdr:from>
    <xdr:to>
      <xdr:col>6</xdr:col>
      <xdr:colOff>38100</xdr:colOff>
      <xdr:row>36</xdr:row>
      <xdr:rowOff>168456</xdr:rowOff>
    </xdr:to>
    <xdr:sp macro="" textlink="">
      <xdr:nvSpPr>
        <xdr:cNvPr id="89" name="楕円 88"/>
        <xdr:cNvSpPr/>
      </xdr:nvSpPr>
      <xdr:spPr>
        <a:xfrm>
          <a:off x="1079500" y="62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13533</xdr:rowOff>
    </xdr:from>
    <xdr:ext cx="469744" cy="259045"/>
    <xdr:sp macro="" textlink="">
      <xdr:nvSpPr>
        <xdr:cNvPr id="90" name="テキスト ボックス 89"/>
        <xdr:cNvSpPr txBox="1"/>
      </xdr:nvSpPr>
      <xdr:spPr>
        <a:xfrm>
          <a:off x="895428" y="601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11657</xdr:rowOff>
    </xdr:from>
    <xdr:to>
      <xdr:col>24</xdr:col>
      <xdr:colOff>62865</xdr:colOff>
      <xdr:row>56</xdr:row>
      <xdr:rowOff>69741</xdr:rowOff>
    </xdr:to>
    <xdr:cxnSp macro="">
      <xdr:nvCxnSpPr>
        <xdr:cNvPr id="114" name="直線コネクタ 113"/>
        <xdr:cNvCxnSpPr/>
      </xdr:nvCxnSpPr>
      <xdr:spPr>
        <a:xfrm flipV="1">
          <a:off x="4633595" y="8584157"/>
          <a:ext cx="1270" cy="10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73568</xdr:rowOff>
    </xdr:from>
    <xdr:ext cx="599010" cy="259045"/>
    <xdr:sp macro="" textlink="">
      <xdr:nvSpPr>
        <xdr:cNvPr id="115" name="総務費最小値テキスト"/>
        <xdr:cNvSpPr txBox="1"/>
      </xdr:nvSpPr>
      <xdr:spPr>
        <a:xfrm>
          <a:off x="4686300" y="967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69741</xdr:rowOff>
    </xdr:from>
    <xdr:to>
      <xdr:col>24</xdr:col>
      <xdr:colOff>152400</xdr:colOff>
      <xdr:row>56</xdr:row>
      <xdr:rowOff>69741</xdr:rowOff>
    </xdr:to>
    <xdr:cxnSp macro="">
      <xdr:nvCxnSpPr>
        <xdr:cNvPr id="116" name="直線コネクタ 115"/>
        <xdr:cNvCxnSpPr/>
      </xdr:nvCxnSpPr>
      <xdr:spPr>
        <a:xfrm>
          <a:off x="4546600" y="967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129784</xdr:rowOff>
    </xdr:from>
    <xdr:ext cx="599010" cy="259045"/>
    <xdr:sp macro="" textlink="">
      <xdr:nvSpPr>
        <xdr:cNvPr id="117" name="総務費最大値テキスト"/>
        <xdr:cNvSpPr txBox="1"/>
      </xdr:nvSpPr>
      <xdr:spPr>
        <a:xfrm>
          <a:off x="4686300" y="8359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413,607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11657</xdr:rowOff>
    </xdr:from>
    <xdr:to>
      <xdr:col>24</xdr:col>
      <xdr:colOff>152400</xdr:colOff>
      <xdr:row>50</xdr:row>
      <xdr:rowOff>11657</xdr:rowOff>
    </xdr:to>
    <xdr:cxnSp macro="">
      <xdr:nvCxnSpPr>
        <xdr:cNvPr id="118" name="直線コネクタ 117"/>
        <xdr:cNvCxnSpPr/>
      </xdr:nvCxnSpPr>
      <xdr:spPr>
        <a:xfrm>
          <a:off x="4546600" y="85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83739</xdr:rowOff>
    </xdr:from>
    <xdr:to>
      <xdr:col>24</xdr:col>
      <xdr:colOff>63500</xdr:colOff>
      <xdr:row>57</xdr:row>
      <xdr:rowOff>167803</xdr:rowOff>
    </xdr:to>
    <xdr:cxnSp macro="">
      <xdr:nvCxnSpPr>
        <xdr:cNvPr id="119" name="直線コネクタ 118"/>
        <xdr:cNvCxnSpPr/>
      </xdr:nvCxnSpPr>
      <xdr:spPr>
        <a:xfrm flipV="1">
          <a:off x="3797300" y="9513489"/>
          <a:ext cx="838200" cy="42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87028</xdr:rowOff>
    </xdr:from>
    <xdr:ext cx="599010" cy="259045"/>
    <xdr:sp macro="" textlink="">
      <xdr:nvSpPr>
        <xdr:cNvPr id="120" name="総務費平均値テキスト"/>
        <xdr:cNvSpPr txBox="1"/>
      </xdr:nvSpPr>
      <xdr:spPr>
        <a:xfrm>
          <a:off x="4686300" y="95167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108601</xdr:rowOff>
    </xdr:from>
    <xdr:to>
      <xdr:col>24</xdr:col>
      <xdr:colOff>114300</xdr:colOff>
      <xdr:row>56</xdr:row>
      <xdr:rowOff>38751</xdr:rowOff>
    </xdr:to>
    <xdr:sp macro="" textlink="">
      <xdr:nvSpPr>
        <xdr:cNvPr id="121" name="フローチャート: 判断 120"/>
        <xdr:cNvSpPr/>
      </xdr:nvSpPr>
      <xdr:spPr>
        <a:xfrm>
          <a:off x="4584700" y="953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167803</xdr:rowOff>
    </xdr:from>
    <xdr:to>
      <xdr:col>19</xdr:col>
      <xdr:colOff>177800</xdr:colOff>
      <xdr:row>58</xdr:row>
      <xdr:rowOff>6499</xdr:rowOff>
    </xdr:to>
    <xdr:cxnSp macro="">
      <xdr:nvCxnSpPr>
        <xdr:cNvPr id="122" name="直線コネクタ 121"/>
        <xdr:cNvCxnSpPr/>
      </xdr:nvCxnSpPr>
      <xdr:spPr>
        <a:xfrm flipV="1">
          <a:off x="2908300" y="9940453"/>
          <a:ext cx="889000" cy="1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149106</xdr:rowOff>
    </xdr:from>
    <xdr:to>
      <xdr:col>20</xdr:col>
      <xdr:colOff>38100</xdr:colOff>
      <xdr:row>58</xdr:row>
      <xdr:rowOff>79256</xdr:rowOff>
    </xdr:to>
    <xdr:sp macro="" textlink="">
      <xdr:nvSpPr>
        <xdr:cNvPr id="123" name="フローチャート: 判断 122"/>
        <xdr:cNvSpPr/>
      </xdr:nvSpPr>
      <xdr:spPr>
        <a:xfrm>
          <a:off x="3746500" y="992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70383</xdr:rowOff>
    </xdr:from>
    <xdr:ext cx="534377" cy="259045"/>
    <xdr:sp macro="" textlink="">
      <xdr:nvSpPr>
        <xdr:cNvPr id="124" name="テキスト ボックス 123"/>
        <xdr:cNvSpPr txBox="1"/>
      </xdr:nvSpPr>
      <xdr:spPr>
        <a:xfrm>
          <a:off x="3530111" y="1001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6499</xdr:rowOff>
    </xdr:from>
    <xdr:to>
      <xdr:col>15</xdr:col>
      <xdr:colOff>50800</xdr:colOff>
      <xdr:row>58</xdr:row>
      <xdr:rowOff>19765</xdr:rowOff>
    </xdr:to>
    <xdr:cxnSp macro="">
      <xdr:nvCxnSpPr>
        <xdr:cNvPr id="125" name="直線コネクタ 124"/>
        <xdr:cNvCxnSpPr/>
      </xdr:nvCxnSpPr>
      <xdr:spPr>
        <a:xfrm flipV="1">
          <a:off x="2019300" y="9950599"/>
          <a:ext cx="889000" cy="1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152458</xdr:rowOff>
    </xdr:from>
    <xdr:to>
      <xdr:col>15</xdr:col>
      <xdr:colOff>101600</xdr:colOff>
      <xdr:row>58</xdr:row>
      <xdr:rowOff>82608</xdr:rowOff>
    </xdr:to>
    <xdr:sp macro="" textlink="">
      <xdr:nvSpPr>
        <xdr:cNvPr id="126" name="フローチャート: 判断 125"/>
        <xdr:cNvSpPr/>
      </xdr:nvSpPr>
      <xdr:spPr>
        <a:xfrm>
          <a:off x="2857500" y="99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73735</xdr:rowOff>
    </xdr:from>
    <xdr:ext cx="534377" cy="259045"/>
    <xdr:sp macro="" textlink="">
      <xdr:nvSpPr>
        <xdr:cNvPr id="127" name="テキスト ボックス 126"/>
        <xdr:cNvSpPr txBox="1"/>
      </xdr:nvSpPr>
      <xdr:spPr>
        <a:xfrm>
          <a:off x="2641111" y="100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141990</xdr:rowOff>
    </xdr:from>
    <xdr:to>
      <xdr:col>10</xdr:col>
      <xdr:colOff>114300</xdr:colOff>
      <xdr:row>58</xdr:row>
      <xdr:rowOff>19765</xdr:rowOff>
    </xdr:to>
    <xdr:cxnSp macro="">
      <xdr:nvCxnSpPr>
        <xdr:cNvPr id="128" name="直線コネクタ 127"/>
        <xdr:cNvCxnSpPr/>
      </xdr:nvCxnSpPr>
      <xdr:spPr>
        <a:xfrm>
          <a:off x="1130300" y="991464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162924</xdr:rowOff>
    </xdr:from>
    <xdr:to>
      <xdr:col>10</xdr:col>
      <xdr:colOff>165100</xdr:colOff>
      <xdr:row>58</xdr:row>
      <xdr:rowOff>93074</xdr:rowOff>
    </xdr:to>
    <xdr:sp macro="" textlink="">
      <xdr:nvSpPr>
        <xdr:cNvPr id="129" name="フローチャート: 判断 128"/>
        <xdr:cNvSpPr/>
      </xdr:nvSpPr>
      <xdr:spPr>
        <a:xfrm>
          <a:off x="1968500" y="99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84201</xdr:rowOff>
    </xdr:from>
    <xdr:ext cx="534377" cy="259045"/>
    <xdr:sp macro="" textlink="">
      <xdr:nvSpPr>
        <xdr:cNvPr id="130" name="テキスト ボックス 129"/>
        <xdr:cNvSpPr txBox="1"/>
      </xdr:nvSpPr>
      <xdr:spPr>
        <a:xfrm>
          <a:off x="1752111" y="100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153979</xdr:rowOff>
    </xdr:from>
    <xdr:to>
      <xdr:col>6</xdr:col>
      <xdr:colOff>38100</xdr:colOff>
      <xdr:row>58</xdr:row>
      <xdr:rowOff>84129</xdr:rowOff>
    </xdr:to>
    <xdr:sp macro="" textlink="">
      <xdr:nvSpPr>
        <xdr:cNvPr id="131" name="フローチャート: 判断 130"/>
        <xdr:cNvSpPr/>
      </xdr:nvSpPr>
      <xdr:spPr>
        <a:xfrm>
          <a:off x="1079500" y="992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75256</xdr:rowOff>
    </xdr:from>
    <xdr:ext cx="534377" cy="259045"/>
    <xdr:sp macro="" textlink="">
      <xdr:nvSpPr>
        <xdr:cNvPr id="132" name="テキスト ボックス 131"/>
        <xdr:cNvSpPr txBox="1"/>
      </xdr:nvSpPr>
      <xdr:spPr>
        <a:xfrm>
          <a:off x="863111" y="1001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32939</xdr:rowOff>
    </xdr:from>
    <xdr:to>
      <xdr:col>24</xdr:col>
      <xdr:colOff>114300</xdr:colOff>
      <xdr:row>55</xdr:row>
      <xdr:rowOff>134539</xdr:rowOff>
    </xdr:to>
    <xdr:sp macro="" textlink="">
      <xdr:nvSpPr>
        <xdr:cNvPr id="138" name="楕円 137"/>
        <xdr:cNvSpPr/>
      </xdr:nvSpPr>
      <xdr:spPr>
        <a:xfrm>
          <a:off x="4584700" y="94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55816</xdr:rowOff>
    </xdr:from>
    <xdr:ext cx="599010" cy="259045"/>
    <xdr:sp macro="" textlink="">
      <xdr:nvSpPr>
        <xdr:cNvPr id="139" name="総務費該当値テキスト"/>
        <xdr:cNvSpPr txBox="1"/>
      </xdr:nvSpPr>
      <xdr:spPr>
        <a:xfrm>
          <a:off x="4686300" y="931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117003</xdr:rowOff>
    </xdr:from>
    <xdr:to>
      <xdr:col>20</xdr:col>
      <xdr:colOff>38100</xdr:colOff>
      <xdr:row>58</xdr:row>
      <xdr:rowOff>47153</xdr:rowOff>
    </xdr:to>
    <xdr:sp macro="" textlink="">
      <xdr:nvSpPr>
        <xdr:cNvPr id="140" name="楕円 139"/>
        <xdr:cNvSpPr/>
      </xdr:nvSpPr>
      <xdr:spPr>
        <a:xfrm>
          <a:off x="3746500" y="988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63680</xdr:rowOff>
    </xdr:from>
    <xdr:ext cx="534377" cy="259045"/>
    <xdr:sp macro="" textlink="">
      <xdr:nvSpPr>
        <xdr:cNvPr id="141" name="テキスト ボックス 140"/>
        <xdr:cNvSpPr txBox="1"/>
      </xdr:nvSpPr>
      <xdr:spPr>
        <a:xfrm>
          <a:off x="3530111" y="966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127149</xdr:rowOff>
    </xdr:from>
    <xdr:to>
      <xdr:col>15</xdr:col>
      <xdr:colOff>101600</xdr:colOff>
      <xdr:row>58</xdr:row>
      <xdr:rowOff>57299</xdr:rowOff>
    </xdr:to>
    <xdr:sp macro="" textlink="">
      <xdr:nvSpPr>
        <xdr:cNvPr id="142" name="楕円 141"/>
        <xdr:cNvSpPr/>
      </xdr:nvSpPr>
      <xdr:spPr>
        <a:xfrm>
          <a:off x="2857500" y="98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73826</xdr:rowOff>
    </xdr:from>
    <xdr:ext cx="534377" cy="259045"/>
    <xdr:sp macro="" textlink="">
      <xdr:nvSpPr>
        <xdr:cNvPr id="143" name="テキスト ボックス 142"/>
        <xdr:cNvSpPr txBox="1"/>
      </xdr:nvSpPr>
      <xdr:spPr>
        <a:xfrm>
          <a:off x="2641111" y="967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140415</xdr:rowOff>
    </xdr:from>
    <xdr:to>
      <xdr:col>10</xdr:col>
      <xdr:colOff>165100</xdr:colOff>
      <xdr:row>58</xdr:row>
      <xdr:rowOff>70565</xdr:rowOff>
    </xdr:to>
    <xdr:sp macro="" textlink="">
      <xdr:nvSpPr>
        <xdr:cNvPr id="144" name="楕円 143"/>
        <xdr:cNvSpPr/>
      </xdr:nvSpPr>
      <xdr:spPr>
        <a:xfrm>
          <a:off x="1968500" y="991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87092</xdr:rowOff>
    </xdr:from>
    <xdr:ext cx="534377" cy="259045"/>
    <xdr:sp macro="" textlink="">
      <xdr:nvSpPr>
        <xdr:cNvPr id="145" name="テキスト ボックス 144"/>
        <xdr:cNvSpPr txBox="1"/>
      </xdr:nvSpPr>
      <xdr:spPr>
        <a:xfrm>
          <a:off x="1752111" y="968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91190</xdr:rowOff>
    </xdr:from>
    <xdr:to>
      <xdr:col>6</xdr:col>
      <xdr:colOff>38100</xdr:colOff>
      <xdr:row>58</xdr:row>
      <xdr:rowOff>21340</xdr:rowOff>
    </xdr:to>
    <xdr:sp macro="" textlink="">
      <xdr:nvSpPr>
        <xdr:cNvPr id="146" name="楕円 145"/>
        <xdr:cNvSpPr/>
      </xdr:nvSpPr>
      <xdr:spPr>
        <a:xfrm>
          <a:off x="1079500" y="98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37867</xdr:rowOff>
    </xdr:from>
    <xdr:ext cx="534377" cy="259045"/>
    <xdr:sp macro="" textlink="">
      <xdr:nvSpPr>
        <xdr:cNvPr id="147" name="テキスト ボックス 146"/>
        <xdr:cNvSpPr txBox="1"/>
      </xdr:nvSpPr>
      <xdr:spPr>
        <a:xfrm>
          <a:off x="863111" y="963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137218</xdr:rowOff>
    </xdr:from>
    <xdr:to>
      <xdr:col>24</xdr:col>
      <xdr:colOff>62865</xdr:colOff>
      <xdr:row>79</xdr:row>
      <xdr:rowOff>133724</xdr:rowOff>
    </xdr:to>
    <xdr:cxnSp macro="">
      <xdr:nvCxnSpPr>
        <xdr:cNvPr id="174" name="直線コネクタ 173"/>
        <xdr:cNvCxnSpPr/>
      </xdr:nvCxnSpPr>
      <xdr:spPr>
        <a:xfrm flipV="1">
          <a:off x="4633595" y="12138718"/>
          <a:ext cx="1270" cy="153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137551</xdr:rowOff>
    </xdr:from>
    <xdr:ext cx="599010" cy="259045"/>
    <xdr:sp macro="" textlink="">
      <xdr:nvSpPr>
        <xdr:cNvPr id="175" name="民生費最小値テキスト"/>
        <xdr:cNvSpPr txBox="1"/>
      </xdr:nvSpPr>
      <xdr:spPr>
        <a:xfrm>
          <a:off x="4686300" y="13682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133724</xdr:rowOff>
    </xdr:from>
    <xdr:to>
      <xdr:col>24</xdr:col>
      <xdr:colOff>152400</xdr:colOff>
      <xdr:row>79</xdr:row>
      <xdr:rowOff>133724</xdr:rowOff>
    </xdr:to>
    <xdr:cxnSp macro="">
      <xdr:nvCxnSpPr>
        <xdr:cNvPr id="176" name="直線コネクタ 175"/>
        <xdr:cNvCxnSpPr/>
      </xdr:nvCxnSpPr>
      <xdr:spPr>
        <a:xfrm>
          <a:off x="4546600" y="13678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83895</xdr:rowOff>
    </xdr:from>
    <xdr:ext cx="599010" cy="259045"/>
    <xdr:sp macro="" textlink="">
      <xdr:nvSpPr>
        <xdr:cNvPr id="177" name="民生費最大値テキスト"/>
        <xdr:cNvSpPr txBox="1"/>
      </xdr:nvSpPr>
      <xdr:spPr>
        <a:xfrm>
          <a:off x="4686300" y="11913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318,228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137218</xdr:rowOff>
    </xdr:from>
    <xdr:to>
      <xdr:col>24</xdr:col>
      <xdr:colOff>152400</xdr:colOff>
      <xdr:row>70</xdr:row>
      <xdr:rowOff>137218</xdr:rowOff>
    </xdr:to>
    <xdr:cxnSp macro="">
      <xdr:nvCxnSpPr>
        <xdr:cNvPr id="178" name="直線コネクタ 177"/>
        <xdr:cNvCxnSpPr/>
      </xdr:nvCxnSpPr>
      <xdr:spPr>
        <a:xfrm>
          <a:off x="4546600" y="12138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126964</xdr:rowOff>
    </xdr:from>
    <xdr:to>
      <xdr:col>24</xdr:col>
      <xdr:colOff>63500</xdr:colOff>
      <xdr:row>77</xdr:row>
      <xdr:rowOff>65165</xdr:rowOff>
    </xdr:to>
    <xdr:cxnSp macro="">
      <xdr:nvCxnSpPr>
        <xdr:cNvPr id="179" name="直線コネクタ 178"/>
        <xdr:cNvCxnSpPr/>
      </xdr:nvCxnSpPr>
      <xdr:spPr>
        <a:xfrm>
          <a:off x="3797300" y="13157164"/>
          <a:ext cx="838200" cy="1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14633</xdr:rowOff>
    </xdr:from>
    <xdr:ext cx="599010" cy="259045"/>
    <xdr:sp macro="" textlink="">
      <xdr:nvSpPr>
        <xdr:cNvPr id="180" name="民生費平均値テキスト"/>
        <xdr:cNvSpPr txBox="1"/>
      </xdr:nvSpPr>
      <xdr:spPr>
        <a:xfrm>
          <a:off x="4686300" y="1304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163206</xdr:rowOff>
    </xdr:from>
    <xdr:to>
      <xdr:col>24</xdr:col>
      <xdr:colOff>114300</xdr:colOff>
      <xdr:row>77</xdr:row>
      <xdr:rowOff>93356</xdr:rowOff>
    </xdr:to>
    <xdr:sp macro="" textlink="">
      <xdr:nvSpPr>
        <xdr:cNvPr id="181" name="フローチャート: 判断 180"/>
        <xdr:cNvSpPr/>
      </xdr:nvSpPr>
      <xdr:spPr>
        <a:xfrm>
          <a:off x="4584700" y="131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126964</xdr:rowOff>
    </xdr:from>
    <xdr:to>
      <xdr:col>19</xdr:col>
      <xdr:colOff>177800</xdr:colOff>
      <xdr:row>78</xdr:row>
      <xdr:rowOff>114032</xdr:rowOff>
    </xdr:to>
    <xdr:cxnSp macro="">
      <xdr:nvCxnSpPr>
        <xdr:cNvPr id="182" name="直線コネクタ 181"/>
        <xdr:cNvCxnSpPr/>
      </xdr:nvCxnSpPr>
      <xdr:spPr>
        <a:xfrm flipV="1">
          <a:off x="2908300" y="13157164"/>
          <a:ext cx="889000" cy="3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42211</xdr:rowOff>
    </xdr:from>
    <xdr:to>
      <xdr:col>20</xdr:col>
      <xdr:colOff>38100</xdr:colOff>
      <xdr:row>77</xdr:row>
      <xdr:rowOff>143811</xdr:rowOff>
    </xdr:to>
    <xdr:sp macro="" textlink="">
      <xdr:nvSpPr>
        <xdr:cNvPr id="183" name="フローチャート: 判断 182"/>
        <xdr:cNvSpPr/>
      </xdr:nvSpPr>
      <xdr:spPr>
        <a:xfrm>
          <a:off x="3746500" y="1324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134938</xdr:rowOff>
    </xdr:from>
    <xdr:ext cx="599010" cy="259045"/>
    <xdr:sp macro="" textlink="">
      <xdr:nvSpPr>
        <xdr:cNvPr id="184" name="テキスト ボックス 183"/>
        <xdr:cNvSpPr txBox="1"/>
      </xdr:nvSpPr>
      <xdr:spPr>
        <a:xfrm>
          <a:off x="3497795" y="1333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114032</xdr:rowOff>
    </xdr:from>
    <xdr:to>
      <xdr:col>15</xdr:col>
      <xdr:colOff>50800</xdr:colOff>
      <xdr:row>79</xdr:row>
      <xdr:rowOff>29701</xdr:rowOff>
    </xdr:to>
    <xdr:cxnSp macro="">
      <xdr:nvCxnSpPr>
        <xdr:cNvPr id="185" name="直線コネクタ 184"/>
        <xdr:cNvCxnSpPr/>
      </xdr:nvCxnSpPr>
      <xdr:spPr>
        <a:xfrm flipV="1">
          <a:off x="2019300" y="13487132"/>
          <a:ext cx="889000" cy="8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132792</xdr:rowOff>
    </xdr:from>
    <xdr:to>
      <xdr:col>15</xdr:col>
      <xdr:colOff>101600</xdr:colOff>
      <xdr:row>78</xdr:row>
      <xdr:rowOff>62942</xdr:rowOff>
    </xdr:to>
    <xdr:sp macro="" textlink="">
      <xdr:nvSpPr>
        <xdr:cNvPr id="186" name="フローチャート: 判断 185"/>
        <xdr:cNvSpPr/>
      </xdr:nvSpPr>
      <xdr:spPr>
        <a:xfrm>
          <a:off x="2857500" y="1333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79469</xdr:rowOff>
    </xdr:from>
    <xdr:ext cx="599010" cy="259045"/>
    <xdr:sp macro="" textlink="">
      <xdr:nvSpPr>
        <xdr:cNvPr id="187" name="テキスト ボックス 186"/>
        <xdr:cNvSpPr txBox="1"/>
      </xdr:nvSpPr>
      <xdr:spPr>
        <a:xfrm>
          <a:off x="2608795" y="1310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29701</xdr:rowOff>
    </xdr:from>
    <xdr:to>
      <xdr:col>10</xdr:col>
      <xdr:colOff>114300</xdr:colOff>
      <xdr:row>79</xdr:row>
      <xdr:rowOff>84161</xdr:rowOff>
    </xdr:to>
    <xdr:cxnSp macro="">
      <xdr:nvCxnSpPr>
        <xdr:cNvPr id="188" name="直線コネクタ 187"/>
        <xdr:cNvCxnSpPr/>
      </xdr:nvCxnSpPr>
      <xdr:spPr>
        <a:xfrm flipV="1">
          <a:off x="1130300" y="13574251"/>
          <a:ext cx="889000" cy="5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147934</xdr:rowOff>
    </xdr:from>
    <xdr:to>
      <xdr:col>10</xdr:col>
      <xdr:colOff>165100</xdr:colOff>
      <xdr:row>78</xdr:row>
      <xdr:rowOff>78084</xdr:rowOff>
    </xdr:to>
    <xdr:sp macro="" textlink="">
      <xdr:nvSpPr>
        <xdr:cNvPr id="189" name="フローチャート: 判断 188"/>
        <xdr:cNvSpPr/>
      </xdr:nvSpPr>
      <xdr:spPr>
        <a:xfrm>
          <a:off x="1968500" y="133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94611</xdr:rowOff>
    </xdr:from>
    <xdr:ext cx="599010" cy="259045"/>
    <xdr:sp macro="" textlink="">
      <xdr:nvSpPr>
        <xdr:cNvPr id="190" name="テキスト ボックス 189"/>
        <xdr:cNvSpPr txBox="1"/>
      </xdr:nvSpPr>
      <xdr:spPr>
        <a:xfrm>
          <a:off x="1719795" y="1312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7617</xdr:rowOff>
    </xdr:from>
    <xdr:to>
      <xdr:col>6</xdr:col>
      <xdr:colOff>38100</xdr:colOff>
      <xdr:row>78</xdr:row>
      <xdr:rowOff>109217</xdr:rowOff>
    </xdr:to>
    <xdr:sp macro="" textlink="">
      <xdr:nvSpPr>
        <xdr:cNvPr id="191" name="フローチャート: 判断 190"/>
        <xdr:cNvSpPr/>
      </xdr:nvSpPr>
      <xdr:spPr>
        <a:xfrm>
          <a:off x="1079500" y="1338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125744</xdr:rowOff>
    </xdr:from>
    <xdr:ext cx="599010" cy="259045"/>
    <xdr:sp macro="" textlink="">
      <xdr:nvSpPr>
        <xdr:cNvPr id="192" name="テキスト ボックス 191"/>
        <xdr:cNvSpPr txBox="1"/>
      </xdr:nvSpPr>
      <xdr:spPr>
        <a:xfrm>
          <a:off x="830795" y="1315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14365</xdr:rowOff>
    </xdr:from>
    <xdr:to>
      <xdr:col>24</xdr:col>
      <xdr:colOff>114300</xdr:colOff>
      <xdr:row>77</xdr:row>
      <xdr:rowOff>115965</xdr:rowOff>
    </xdr:to>
    <xdr:sp macro="" textlink="">
      <xdr:nvSpPr>
        <xdr:cNvPr id="198" name="楕円 197"/>
        <xdr:cNvSpPr/>
      </xdr:nvSpPr>
      <xdr:spPr>
        <a:xfrm>
          <a:off x="4584700" y="132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164242</xdr:rowOff>
    </xdr:from>
    <xdr:ext cx="599010" cy="259045"/>
    <xdr:sp macro="" textlink="">
      <xdr:nvSpPr>
        <xdr:cNvPr id="199" name="民生費該当値テキスト"/>
        <xdr:cNvSpPr txBox="1"/>
      </xdr:nvSpPr>
      <xdr:spPr>
        <a:xfrm>
          <a:off x="4686300" y="1319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76164</xdr:rowOff>
    </xdr:from>
    <xdr:to>
      <xdr:col>20</xdr:col>
      <xdr:colOff>38100</xdr:colOff>
      <xdr:row>77</xdr:row>
      <xdr:rowOff>6314</xdr:rowOff>
    </xdr:to>
    <xdr:sp macro="" textlink="">
      <xdr:nvSpPr>
        <xdr:cNvPr id="200" name="楕円 199"/>
        <xdr:cNvSpPr/>
      </xdr:nvSpPr>
      <xdr:spPr>
        <a:xfrm>
          <a:off x="3746500" y="1310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22841</xdr:rowOff>
    </xdr:from>
    <xdr:ext cx="599010" cy="259045"/>
    <xdr:sp macro="" textlink="">
      <xdr:nvSpPr>
        <xdr:cNvPr id="201" name="テキスト ボックス 200"/>
        <xdr:cNvSpPr txBox="1"/>
      </xdr:nvSpPr>
      <xdr:spPr>
        <a:xfrm>
          <a:off x="3497795" y="12881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63232</xdr:rowOff>
    </xdr:from>
    <xdr:to>
      <xdr:col>15</xdr:col>
      <xdr:colOff>101600</xdr:colOff>
      <xdr:row>78</xdr:row>
      <xdr:rowOff>164832</xdr:rowOff>
    </xdr:to>
    <xdr:sp macro="" textlink="">
      <xdr:nvSpPr>
        <xdr:cNvPr id="202" name="楕円 201"/>
        <xdr:cNvSpPr/>
      </xdr:nvSpPr>
      <xdr:spPr>
        <a:xfrm>
          <a:off x="2857500" y="1343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155959</xdr:rowOff>
    </xdr:from>
    <xdr:ext cx="599010" cy="259045"/>
    <xdr:sp macro="" textlink="">
      <xdr:nvSpPr>
        <xdr:cNvPr id="203" name="テキスト ボックス 202"/>
        <xdr:cNvSpPr txBox="1"/>
      </xdr:nvSpPr>
      <xdr:spPr>
        <a:xfrm>
          <a:off x="2608795" y="13529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150351</xdr:rowOff>
    </xdr:from>
    <xdr:to>
      <xdr:col>10</xdr:col>
      <xdr:colOff>165100</xdr:colOff>
      <xdr:row>79</xdr:row>
      <xdr:rowOff>80501</xdr:rowOff>
    </xdr:to>
    <xdr:sp macro="" textlink="">
      <xdr:nvSpPr>
        <xdr:cNvPr id="204" name="楕円 203"/>
        <xdr:cNvSpPr/>
      </xdr:nvSpPr>
      <xdr:spPr>
        <a:xfrm>
          <a:off x="1968500" y="135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71628</xdr:rowOff>
    </xdr:from>
    <xdr:ext cx="599010" cy="259045"/>
    <xdr:sp macro="" textlink="">
      <xdr:nvSpPr>
        <xdr:cNvPr id="205" name="テキスト ボックス 204"/>
        <xdr:cNvSpPr txBox="1"/>
      </xdr:nvSpPr>
      <xdr:spPr>
        <a:xfrm>
          <a:off x="1719795" y="1361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33361</xdr:rowOff>
    </xdr:from>
    <xdr:to>
      <xdr:col>6</xdr:col>
      <xdr:colOff>38100</xdr:colOff>
      <xdr:row>79</xdr:row>
      <xdr:rowOff>134961</xdr:rowOff>
    </xdr:to>
    <xdr:sp macro="" textlink="">
      <xdr:nvSpPr>
        <xdr:cNvPr id="206" name="楕円 205"/>
        <xdr:cNvSpPr/>
      </xdr:nvSpPr>
      <xdr:spPr>
        <a:xfrm>
          <a:off x="1079500" y="1357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126088</xdr:rowOff>
    </xdr:from>
    <xdr:ext cx="599010" cy="259045"/>
    <xdr:sp macro="" textlink="">
      <xdr:nvSpPr>
        <xdr:cNvPr id="207" name="テキスト ボックス 206"/>
        <xdr:cNvSpPr txBox="1"/>
      </xdr:nvSpPr>
      <xdr:spPr>
        <a:xfrm>
          <a:off x="830795" y="13670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112288</xdr:rowOff>
    </xdr:from>
    <xdr:to>
      <xdr:col>24</xdr:col>
      <xdr:colOff>62865</xdr:colOff>
      <xdr:row>98</xdr:row>
      <xdr:rowOff>127070</xdr:rowOff>
    </xdr:to>
    <xdr:cxnSp macro="">
      <xdr:nvCxnSpPr>
        <xdr:cNvPr id="232" name="直線コネクタ 231"/>
        <xdr:cNvCxnSpPr/>
      </xdr:nvCxnSpPr>
      <xdr:spPr>
        <a:xfrm flipV="1">
          <a:off x="4633595" y="15714238"/>
          <a:ext cx="1270" cy="1214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130897</xdr:rowOff>
    </xdr:from>
    <xdr:ext cx="534377" cy="259045"/>
    <xdr:sp macro="" textlink="">
      <xdr:nvSpPr>
        <xdr:cNvPr id="233" name="衛生費最小値テキスト"/>
        <xdr:cNvSpPr txBox="1"/>
      </xdr:nvSpPr>
      <xdr:spPr>
        <a:xfrm>
          <a:off x="4686300" y="169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127070</xdr:rowOff>
    </xdr:from>
    <xdr:to>
      <xdr:col>24</xdr:col>
      <xdr:colOff>152400</xdr:colOff>
      <xdr:row>98</xdr:row>
      <xdr:rowOff>127070</xdr:rowOff>
    </xdr:to>
    <xdr:cxnSp macro="">
      <xdr:nvCxnSpPr>
        <xdr:cNvPr id="234" name="直線コネクタ 233"/>
        <xdr:cNvCxnSpPr/>
      </xdr:nvCxnSpPr>
      <xdr:spPr>
        <a:xfrm>
          <a:off x="4546600" y="1692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58965</xdr:rowOff>
    </xdr:from>
    <xdr:ext cx="534377" cy="259045"/>
    <xdr:sp macro="" textlink="">
      <xdr:nvSpPr>
        <xdr:cNvPr id="235" name="衛生費最大値テキスト"/>
        <xdr:cNvSpPr txBox="1"/>
      </xdr:nvSpPr>
      <xdr:spPr>
        <a:xfrm>
          <a:off x="4686300" y="1548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112288</xdr:rowOff>
    </xdr:from>
    <xdr:to>
      <xdr:col>24</xdr:col>
      <xdr:colOff>152400</xdr:colOff>
      <xdr:row>91</xdr:row>
      <xdr:rowOff>112288</xdr:rowOff>
    </xdr:to>
    <xdr:cxnSp macro="">
      <xdr:nvCxnSpPr>
        <xdr:cNvPr id="236" name="直線コネクタ 235"/>
        <xdr:cNvCxnSpPr/>
      </xdr:nvCxnSpPr>
      <xdr:spPr>
        <a:xfrm>
          <a:off x="4546600" y="1571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62091</xdr:rowOff>
    </xdr:from>
    <xdr:to>
      <xdr:col>24</xdr:col>
      <xdr:colOff>63500</xdr:colOff>
      <xdr:row>97</xdr:row>
      <xdr:rowOff>132290</xdr:rowOff>
    </xdr:to>
    <xdr:cxnSp macro="">
      <xdr:nvCxnSpPr>
        <xdr:cNvPr id="237" name="直線コネクタ 236"/>
        <xdr:cNvCxnSpPr/>
      </xdr:nvCxnSpPr>
      <xdr:spPr>
        <a:xfrm flipV="1">
          <a:off x="3797300" y="16692741"/>
          <a:ext cx="838200" cy="7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92397</xdr:rowOff>
    </xdr:from>
    <xdr:ext cx="534377" cy="259045"/>
    <xdr:sp macro="" textlink="">
      <xdr:nvSpPr>
        <xdr:cNvPr id="238" name="衛生費平均値テキスト"/>
        <xdr:cNvSpPr txBox="1"/>
      </xdr:nvSpPr>
      <xdr:spPr>
        <a:xfrm>
          <a:off x="4686300" y="16723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113970</xdr:rowOff>
    </xdr:from>
    <xdr:to>
      <xdr:col>24</xdr:col>
      <xdr:colOff>114300</xdr:colOff>
      <xdr:row>98</xdr:row>
      <xdr:rowOff>44120</xdr:rowOff>
    </xdr:to>
    <xdr:sp macro="" textlink="">
      <xdr:nvSpPr>
        <xdr:cNvPr id="239" name="フローチャート: 判断 238"/>
        <xdr:cNvSpPr/>
      </xdr:nvSpPr>
      <xdr:spPr>
        <a:xfrm>
          <a:off x="4584700" y="1674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132290</xdr:rowOff>
    </xdr:from>
    <xdr:to>
      <xdr:col>19</xdr:col>
      <xdr:colOff>177800</xdr:colOff>
      <xdr:row>97</xdr:row>
      <xdr:rowOff>143968</xdr:rowOff>
    </xdr:to>
    <xdr:cxnSp macro="">
      <xdr:nvCxnSpPr>
        <xdr:cNvPr id="240" name="直線コネクタ 239"/>
        <xdr:cNvCxnSpPr/>
      </xdr:nvCxnSpPr>
      <xdr:spPr>
        <a:xfrm flipV="1">
          <a:off x="2908300" y="16762940"/>
          <a:ext cx="889000" cy="1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4642</xdr:rowOff>
    </xdr:from>
    <xdr:to>
      <xdr:col>20</xdr:col>
      <xdr:colOff>38100</xdr:colOff>
      <xdr:row>98</xdr:row>
      <xdr:rowOff>106242</xdr:rowOff>
    </xdr:to>
    <xdr:sp macro="" textlink="">
      <xdr:nvSpPr>
        <xdr:cNvPr id="241" name="フローチャート: 判断 240"/>
        <xdr:cNvSpPr/>
      </xdr:nvSpPr>
      <xdr:spPr>
        <a:xfrm>
          <a:off x="3746500" y="1680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97369</xdr:rowOff>
    </xdr:from>
    <xdr:ext cx="534377" cy="259045"/>
    <xdr:sp macro="" textlink="">
      <xdr:nvSpPr>
        <xdr:cNvPr id="242" name="テキスト ボックス 241"/>
        <xdr:cNvSpPr txBox="1"/>
      </xdr:nvSpPr>
      <xdr:spPr>
        <a:xfrm>
          <a:off x="3530111" y="1689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139357</xdr:rowOff>
    </xdr:from>
    <xdr:to>
      <xdr:col>15</xdr:col>
      <xdr:colOff>50800</xdr:colOff>
      <xdr:row>97</xdr:row>
      <xdr:rowOff>143968</xdr:rowOff>
    </xdr:to>
    <xdr:cxnSp macro="">
      <xdr:nvCxnSpPr>
        <xdr:cNvPr id="243" name="直線コネクタ 242"/>
        <xdr:cNvCxnSpPr/>
      </xdr:nvCxnSpPr>
      <xdr:spPr>
        <a:xfrm>
          <a:off x="2019300" y="16770007"/>
          <a:ext cx="8890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20529</xdr:rowOff>
    </xdr:from>
    <xdr:to>
      <xdr:col>15</xdr:col>
      <xdr:colOff>101600</xdr:colOff>
      <xdr:row>98</xdr:row>
      <xdr:rowOff>122129</xdr:rowOff>
    </xdr:to>
    <xdr:sp macro="" textlink="">
      <xdr:nvSpPr>
        <xdr:cNvPr id="244" name="フローチャート: 判断 243"/>
        <xdr:cNvSpPr/>
      </xdr:nvSpPr>
      <xdr:spPr>
        <a:xfrm>
          <a:off x="2857500" y="1682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113256</xdr:rowOff>
    </xdr:from>
    <xdr:ext cx="534377" cy="259045"/>
    <xdr:sp macro="" textlink="">
      <xdr:nvSpPr>
        <xdr:cNvPr id="245" name="テキスト ボックス 244"/>
        <xdr:cNvSpPr txBox="1"/>
      </xdr:nvSpPr>
      <xdr:spPr>
        <a:xfrm>
          <a:off x="2641111" y="169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139357</xdr:rowOff>
    </xdr:from>
    <xdr:to>
      <xdr:col>10</xdr:col>
      <xdr:colOff>114300</xdr:colOff>
      <xdr:row>98</xdr:row>
      <xdr:rowOff>5111</xdr:rowOff>
    </xdr:to>
    <xdr:cxnSp macro="">
      <xdr:nvCxnSpPr>
        <xdr:cNvPr id="246" name="直線コネクタ 245"/>
        <xdr:cNvCxnSpPr/>
      </xdr:nvCxnSpPr>
      <xdr:spPr>
        <a:xfrm flipV="1">
          <a:off x="1130300" y="16770007"/>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27273</xdr:rowOff>
    </xdr:from>
    <xdr:to>
      <xdr:col>10</xdr:col>
      <xdr:colOff>165100</xdr:colOff>
      <xdr:row>98</xdr:row>
      <xdr:rowOff>128873</xdr:rowOff>
    </xdr:to>
    <xdr:sp macro="" textlink="">
      <xdr:nvSpPr>
        <xdr:cNvPr id="247" name="フローチャート: 判断 246"/>
        <xdr:cNvSpPr/>
      </xdr:nvSpPr>
      <xdr:spPr>
        <a:xfrm>
          <a:off x="1968500" y="168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120000</xdr:rowOff>
    </xdr:from>
    <xdr:ext cx="534377" cy="259045"/>
    <xdr:sp macro="" textlink="">
      <xdr:nvSpPr>
        <xdr:cNvPr id="248" name="テキスト ボックス 247"/>
        <xdr:cNvSpPr txBox="1"/>
      </xdr:nvSpPr>
      <xdr:spPr>
        <a:xfrm>
          <a:off x="1752111" y="1692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8623</xdr:rowOff>
    </xdr:from>
    <xdr:to>
      <xdr:col>6</xdr:col>
      <xdr:colOff>38100</xdr:colOff>
      <xdr:row>98</xdr:row>
      <xdr:rowOff>110223</xdr:rowOff>
    </xdr:to>
    <xdr:sp macro="" textlink="">
      <xdr:nvSpPr>
        <xdr:cNvPr id="249" name="フローチャート: 判断 248"/>
        <xdr:cNvSpPr/>
      </xdr:nvSpPr>
      <xdr:spPr>
        <a:xfrm>
          <a:off x="1079500" y="168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101350</xdr:rowOff>
    </xdr:from>
    <xdr:ext cx="534377" cy="259045"/>
    <xdr:sp macro="" textlink="">
      <xdr:nvSpPr>
        <xdr:cNvPr id="250" name="テキスト ボックス 249"/>
        <xdr:cNvSpPr txBox="1"/>
      </xdr:nvSpPr>
      <xdr:spPr>
        <a:xfrm>
          <a:off x="863111" y="1690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11291</xdr:rowOff>
    </xdr:from>
    <xdr:to>
      <xdr:col>24</xdr:col>
      <xdr:colOff>114300</xdr:colOff>
      <xdr:row>97</xdr:row>
      <xdr:rowOff>112891</xdr:rowOff>
    </xdr:to>
    <xdr:sp macro="" textlink="">
      <xdr:nvSpPr>
        <xdr:cNvPr id="256" name="楕円 255"/>
        <xdr:cNvSpPr/>
      </xdr:nvSpPr>
      <xdr:spPr>
        <a:xfrm>
          <a:off x="45847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34168</xdr:rowOff>
    </xdr:from>
    <xdr:ext cx="534377" cy="259045"/>
    <xdr:sp macro="" textlink="">
      <xdr:nvSpPr>
        <xdr:cNvPr id="257" name="衛生費該当値テキスト"/>
        <xdr:cNvSpPr txBox="1"/>
      </xdr:nvSpPr>
      <xdr:spPr>
        <a:xfrm>
          <a:off x="4686300" y="1649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81490</xdr:rowOff>
    </xdr:from>
    <xdr:to>
      <xdr:col>20</xdr:col>
      <xdr:colOff>38100</xdr:colOff>
      <xdr:row>98</xdr:row>
      <xdr:rowOff>11640</xdr:rowOff>
    </xdr:to>
    <xdr:sp macro="" textlink="">
      <xdr:nvSpPr>
        <xdr:cNvPr id="258" name="楕円 257"/>
        <xdr:cNvSpPr/>
      </xdr:nvSpPr>
      <xdr:spPr>
        <a:xfrm>
          <a:off x="3746500" y="167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28167</xdr:rowOff>
    </xdr:from>
    <xdr:ext cx="534377" cy="259045"/>
    <xdr:sp macro="" textlink="">
      <xdr:nvSpPr>
        <xdr:cNvPr id="259" name="テキスト ボックス 258"/>
        <xdr:cNvSpPr txBox="1"/>
      </xdr:nvSpPr>
      <xdr:spPr>
        <a:xfrm>
          <a:off x="3530111" y="164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93168</xdr:rowOff>
    </xdr:from>
    <xdr:to>
      <xdr:col>15</xdr:col>
      <xdr:colOff>101600</xdr:colOff>
      <xdr:row>98</xdr:row>
      <xdr:rowOff>23318</xdr:rowOff>
    </xdr:to>
    <xdr:sp macro="" textlink="">
      <xdr:nvSpPr>
        <xdr:cNvPr id="260" name="楕円 259"/>
        <xdr:cNvSpPr/>
      </xdr:nvSpPr>
      <xdr:spPr>
        <a:xfrm>
          <a:off x="2857500" y="167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39845</xdr:rowOff>
    </xdr:from>
    <xdr:ext cx="534377" cy="259045"/>
    <xdr:sp macro="" textlink="">
      <xdr:nvSpPr>
        <xdr:cNvPr id="261" name="テキスト ボックス 260"/>
        <xdr:cNvSpPr txBox="1"/>
      </xdr:nvSpPr>
      <xdr:spPr>
        <a:xfrm>
          <a:off x="2641111" y="1649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88557</xdr:rowOff>
    </xdr:from>
    <xdr:to>
      <xdr:col>10</xdr:col>
      <xdr:colOff>165100</xdr:colOff>
      <xdr:row>98</xdr:row>
      <xdr:rowOff>18707</xdr:rowOff>
    </xdr:to>
    <xdr:sp macro="" textlink="">
      <xdr:nvSpPr>
        <xdr:cNvPr id="262" name="楕円 261"/>
        <xdr:cNvSpPr/>
      </xdr:nvSpPr>
      <xdr:spPr>
        <a:xfrm>
          <a:off x="1968500" y="167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35234</xdr:rowOff>
    </xdr:from>
    <xdr:ext cx="534377" cy="259045"/>
    <xdr:sp macro="" textlink="">
      <xdr:nvSpPr>
        <xdr:cNvPr id="263" name="テキスト ボックス 262"/>
        <xdr:cNvSpPr txBox="1"/>
      </xdr:nvSpPr>
      <xdr:spPr>
        <a:xfrm>
          <a:off x="1752111" y="1649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125761</xdr:rowOff>
    </xdr:from>
    <xdr:to>
      <xdr:col>6</xdr:col>
      <xdr:colOff>38100</xdr:colOff>
      <xdr:row>98</xdr:row>
      <xdr:rowOff>55911</xdr:rowOff>
    </xdr:to>
    <xdr:sp macro="" textlink="">
      <xdr:nvSpPr>
        <xdr:cNvPr id="264" name="楕円 263"/>
        <xdr:cNvSpPr/>
      </xdr:nvSpPr>
      <xdr:spPr>
        <a:xfrm>
          <a:off x="1079500" y="167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72438</xdr:rowOff>
    </xdr:from>
    <xdr:ext cx="534377" cy="259045"/>
    <xdr:sp macro="" textlink="">
      <xdr:nvSpPr>
        <xdr:cNvPr id="265" name="テキスト ボックス 264"/>
        <xdr:cNvSpPr txBox="1"/>
      </xdr:nvSpPr>
      <xdr:spPr>
        <a:xfrm>
          <a:off x="863111" y="165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16256</xdr:rowOff>
    </xdr:from>
    <xdr:to>
      <xdr:col>54</xdr:col>
      <xdr:colOff>189865</xdr:colOff>
      <xdr:row>38</xdr:row>
      <xdr:rowOff>83921</xdr:rowOff>
    </xdr:to>
    <xdr:cxnSp macro="">
      <xdr:nvCxnSpPr>
        <xdr:cNvPr id="287" name="直線コネクタ 286"/>
        <xdr:cNvCxnSpPr/>
      </xdr:nvCxnSpPr>
      <xdr:spPr>
        <a:xfrm flipV="1">
          <a:off x="10475595" y="5331206"/>
          <a:ext cx="1270" cy="126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87748</xdr:rowOff>
    </xdr:from>
    <xdr:ext cx="378565" cy="259045"/>
    <xdr:sp macro="" textlink="">
      <xdr:nvSpPr>
        <xdr:cNvPr id="288" name="労働費最小値テキスト"/>
        <xdr:cNvSpPr txBox="1"/>
      </xdr:nvSpPr>
      <xdr:spPr>
        <a:xfrm>
          <a:off x="10528300" y="6602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83921</xdr:rowOff>
    </xdr:from>
    <xdr:to>
      <xdr:col>55</xdr:col>
      <xdr:colOff>88900</xdr:colOff>
      <xdr:row>38</xdr:row>
      <xdr:rowOff>83921</xdr:rowOff>
    </xdr:to>
    <xdr:cxnSp macro="">
      <xdr:nvCxnSpPr>
        <xdr:cNvPr id="289" name="直線コネクタ 288"/>
        <xdr:cNvCxnSpPr/>
      </xdr:nvCxnSpPr>
      <xdr:spPr>
        <a:xfrm>
          <a:off x="10388600" y="659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134383</xdr:rowOff>
    </xdr:from>
    <xdr:ext cx="469744" cy="259045"/>
    <xdr:sp macro="" textlink="">
      <xdr:nvSpPr>
        <xdr:cNvPr id="290" name="労働費最大値テキスト"/>
        <xdr:cNvSpPr txBox="1"/>
      </xdr:nvSpPr>
      <xdr:spPr>
        <a:xfrm>
          <a:off x="10528300" y="5106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16256</xdr:rowOff>
    </xdr:from>
    <xdr:to>
      <xdr:col>55</xdr:col>
      <xdr:colOff>88900</xdr:colOff>
      <xdr:row>31</xdr:row>
      <xdr:rowOff>16256</xdr:rowOff>
    </xdr:to>
    <xdr:cxnSp macro="">
      <xdr:nvCxnSpPr>
        <xdr:cNvPr id="291" name="直線コネクタ 290"/>
        <xdr:cNvCxnSpPr/>
      </xdr:nvCxnSpPr>
      <xdr:spPr>
        <a:xfrm>
          <a:off x="10388600" y="533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24943</xdr:rowOff>
    </xdr:from>
    <xdr:to>
      <xdr:col>55</xdr:col>
      <xdr:colOff>0</xdr:colOff>
      <xdr:row>36</xdr:row>
      <xdr:rowOff>41859</xdr:rowOff>
    </xdr:to>
    <xdr:cxnSp macro="">
      <xdr:nvCxnSpPr>
        <xdr:cNvPr id="292" name="直線コネクタ 291"/>
        <xdr:cNvCxnSpPr/>
      </xdr:nvCxnSpPr>
      <xdr:spPr>
        <a:xfrm flipV="1">
          <a:off x="9639300" y="6197143"/>
          <a:ext cx="8382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100702</xdr:rowOff>
    </xdr:from>
    <xdr:ext cx="378565" cy="259045"/>
    <xdr:sp macro="" textlink="">
      <xdr:nvSpPr>
        <xdr:cNvPr id="293" name="労働費平均値テキスト"/>
        <xdr:cNvSpPr txBox="1"/>
      </xdr:nvSpPr>
      <xdr:spPr>
        <a:xfrm>
          <a:off x="10528300" y="62729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122275</xdr:rowOff>
    </xdr:from>
    <xdr:to>
      <xdr:col>55</xdr:col>
      <xdr:colOff>50800</xdr:colOff>
      <xdr:row>37</xdr:row>
      <xdr:rowOff>52425</xdr:rowOff>
    </xdr:to>
    <xdr:sp macro="" textlink="">
      <xdr:nvSpPr>
        <xdr:cNvPr id="294" name="フローチャート: 判断 293"/>
        <xdr:cNvSpPr/>
      </xdr:nvSpPr>
      <xdr:spPr>
        <a:xfrm>
          <a:off x="10426700" y="62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41859</xdr:rowOff>
    </xdr:from>
    <xdr:to>
      <xdr:col>50</xdr:col>
      <xdr:colOff>114300</xdr:colOff>
      <xdr:row>36</xdr:row>
      <xdr:rowOff>56032</xdr:rowOff>
    </xdr:to>
    <xdr:cxnSp macro="">
      <xdr:nvCxnSpPr>
        <xdr:cNvPr id="295" name="直線コネクタ 294"/>
        <xdr:cNvCxnSpPr/>
      </xdr:nvCxnSpPr>
      <xdr:spPr>
        <a:xfrm flipV="1">
          <a:off x="8750300" y="621405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108560</xdr:rowOff>
    </xdr:from>
    <xdr:to>
      <xdr:col>50</xdr:col>
      <xdr:colOff>165100</xdr:colOff>
      <xdr:row>37</xdr:row>
      <xdr:rowOff>38710</xdr:rowOff>
    </xdr:to>
    <xdr:sp macro="" textlink="">
      <xdr:nvSpPr>
        <xdr:cNvPr id="296" name="フローチャート: 判断 295"/>
        <xdr:cNvSpPr/>
      </xdr:nvSpPr>
      <xdr:spPr>
        <a:xfrm>
          <a:off x="958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29837</xdr:rowOff>
    </xdr:from>
    <xdr:ext cx="378565" cy="259045"/>
    <xdr:sp macro="" textlink="">
      <xdr:nvSpPr>
        <xdr:cNvPr id="297" name="テキスト ボックス 296"/>
        <xdr:cNvSpPr txBox="1"/>
      </xdr:nvSpPr>
      <xdr:spPr>
        <a:xfrm>
          <a:off x="9450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56032</xdr:rowOff>
    </xdr:from>
    <xdr:to>
      <xdr:col>45</xdr:col>
      <xdr:colOff>177800</xdr:colOff>
      <xdr:row>37</xdr:row>
      <xdr:rowOff>31801</xdr:rowOff>
    </xdr:to>
    <xdr:cxnSp macro="">
      <xdr:nvCxnSpPr>
        <xdr:cNvPr id="298" name="直線コネクタ 297"/>
        <xdr:cNvCxnSpPr/>
      </xdr:nvCxnSpPr>
      <xdr:spPr>
        <a:xfrm flipV="1">
          <a:off x="7861300" y="6228232"/>
          <a:ext cx="889000" cy="14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103531</xdr:rowOff>
    </xdr:from>
    <xdr:to>
      <xdr:col>46</xdr:col>
      <xdr:colOff>38100</xdr:colOff>
      <xdr:row>37</xdr:row>
      <xdr:rowOff>33681</xdr:rowOff>
    </xdr:to>
    <xdr:sp macro="" textlink="">
      <xdr:nvSpPr>
        <xdr:cNvPr id="299" name="フローチャート: 判断 298"/>
        <xdr:cNvSpPr/>
      </xdr:nvSpPr>
      <xdr:spPr>
        <a:xfrm>
          <a:off x="8699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24808</xdr:rowOff>
    </xdr:from>
    <xdr:ext cx="378565" cy="259045"/>
    <xdr:sp macro="" textlink="">
      <xdr:nvSpPr>
        <xdr:cNvPr id="300" name="テキスト ボックス 299"/>
        <xdr:cNvSpPr txBox="1"/>
      </xdr:nvSpPr>
      <xdr:spPr>
        <a:xfrm>
          <a:off x="8561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31801</xdr:rowOff>
    </xdr:from>
    <xdr:to>
      <xdr:col>41</xdr:col>
      <xdr:colOff>50800</xdr:colOff>
      <xdr:row>37</xdr:row>
      <xdr:rowOff>67919</xdr:rowOff>
    </xdr:to>
    <xdr:cxnSp macro="">
      <xdr:nvCxnSpPr>
        <xdr:cNvPr id="301" name="直線コネクタ 300"/>
        <xdr:cNvCxnSpPr/>
      </xdr:nvCxnSpPr>
      <xdr:spPr>
        <a:xfrm flipV="1">
          <a:off x="6972300" y="6375451"/>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88443</xdr:rowOff>
    </xdr:from>
    <xdr:to>
      <xdr:col>41</xdr:col>
      <xdr:colOff>101600</xdr:colOff>
      <xdr:row>37</xdr:row>
      <xdr:rowOff>18593</xdr:rowOff>
    </xdr:to>
    <xdr:sp macro="" textlink="">
      <xdr:nvSpPr>
        <xdr:cNvPr id="302" name="フローチャート: 判断 301"/>
        <xdr:cNvSpPr/>
      </xdr:nvSpPr>
      <xdr:spPr>
        <a:xfrm>
          <a:off x="7810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35120</xdr:rowOff>
    </xdr:from>
    <xdr:ext cx="378565" cy="259045"/>
    <xdr:sp macro="" textlink="">
      <xdr:nvSpPr>
        <xdr:cNvPr id="303" name="テキスト ボックス 302"/>
        <xdr:cNvSpPr txBox="1"/>
      </xdr:nvSpPr>
      <xdr:spPr>
        <a:xfrm>
          <a:off x="7672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60554</xdr:rowOff>
    </xdr:from>
    <xdr:to>
      <xdr:col>36</xdr:col>
      <xdr:colOff>165100</xdr:colOff>
      <xdr:row>36</xdr:row>
      <xdr:rowOff>162154</xdr:rowOff>
    </xdr:to>
    <xdr:sp macro="" textlink="">
      <xdr:nvSpPr>
        <xdr:cNvPr id="304" name="フローチャート: 判断 303"/>
        <xdr:cNvSpPr/>
      </xdr:nvSpPr>
      <xdr:spPr>
        <a:xfrm>
          <a:off x="6921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7231</xdr:rowOff>
    </xdr:from>
    <xdr:ext cx="378565" cy="259045"/>
    <xdr:sp macro="" textlink="">
      <xdr:nvSpPr>
        <xdr:cNvPr id="305" name="テキスト ボックス 304"/>
        <xdr:cNvSpPr txBox="1"/>
      </xdr:nvSpPr>
      <xdr:spPr>
        <a:xfrm>
          <a:off x="6783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145593</xdr:rowOff>
    </xdr:from>
    <xdr:to>
      <xdr:col>55</xdr:col>
      <xdr:colOff>50800</xdr:colOff>
      <xdr:row>36</xdr:row>
      <xdr:rowOff>75743</xdr:rowOff>
    </xdr:to>
    <xdr:sp macro="" textlink="">
      <xdr:nvSpPr>
        <xdr:cNvPr id="311" name="楕円 310"/>
        <xdr:cNvSpPr/>
      </xdr:nvSpPr>
      <xdr:spPr>
        <a:xfrm>
          <a:off x="104267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168470</xdr:rowOff>
    </xdr:from>
    <xdr:ext cx="469744" cy="259045"/>
    <xdr:sp macro="" textlink="">
      <xdr:nvSpPr>
        <xdr:cNvPr id="312" name="労働費該当値テキスト"/>
        <xdr:cNvSpPr txBox="1"/>
      </xdr:nvSpPr>
      <xdr:spPr>
        <a:xfrm>
          <a:off x="10528300" y="59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162509</xdr:rowOff>
    </xdr:from>
    <xdr:to>
      <xdr:col>50</xdr:col>
      <xdr:colOff>165100</xdr:colOff>
      <xdr:row>36</xdr:row>
      <xdr:rowOff>92659</xdr:rowOff>
    </xdr:to>
    <xdr:sp macro="" textlink="">
      <xdr:nvSpPr>
        <xdr:cNvPr id="313" name="楕円 312"/>
        <xdr:cNvSpPr/>
      </xdr:nvSpPr>
      <xdr:spPr>
        <a:xfrm>
          <a:off x="9588500" y="6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109186</xdr:rowOff>
    </xdr:from>
    <xdr:ext cx="378565" cy="259045"/>
    <xdr:sp macro="" textlink="">
      <xdr:nvSpPr>
        <xdr:cNvPr id="314" name="テキスト ボックス 313"/>
        <xdr:cNvSpPr txBox="1"/>
      </xdr:nvSpPr>
      <xdr:spPr>
        <a:xfrm>
          <a:off x="9450017" y="5938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5232</xdr:rowOff>
    </xdr:from>
    <xdr:to>
      <xdr:col>46</xdr:col>
      <xdr:colOff>38100</xdr:colOff>
      <xdr:row>36</xdr:row>
      <xdr:rowOff>106832</xdr:rowOff>
    </xdr:to>
    <xdr:sp macro="" textlink="">
      <xdr:nvSpPr>
        <xdr:cNvPr id="315" name="楕円 314"/>
        <xdr:cNvSpPr/>
      </xdr:nvSpPr>
      <xdr:spPr>
        <a:xfrm>
          <a:off x="8699500" y="61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123359</xdr:rowOff>
    </xdr:from>
    <xdr:ext cx="378565" cy="259045"/>
    <xdr:sp macro="" textlink="">
      <xdr:nvSpPr>
        <xdr:cNvPr id="316" name="テキスト ボックス 315"/>
        <xdr:cNvSpPr txBox="1"/>
      </xdr:nvSpPr>
      <xdr:spPr>
        <a:xfrm>
          <a:off x="8561017" y="595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152451</xdr:rowOff>
    </xdr:from>
    <xdr:to>
      <xdr:col>41</xdr:col>
      <xdr:colOff>101600</xdr:colOff>
      <xdr:row>37</xdr:row>
      <xdr:rowOff>82601</xdr:rowOff>
    </xdr:to>
    <xdr:sp macro="" textlink="">
      <xdr:nvSpPr>
        <xdr:cNvPr id="317" name="楕円 316"/>
        <xdr:cNvSpPr/>
      </xdr:nvSpPr>
      <xdr:spPr>
        <a:xfrm>
          <a:off x="7810500" y="632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73728</xdr:rowOff>
    </xdr:from>
    <xdr:ext cx="378565" cy="259045"/>
    <xdr:sp macro="" textlink="">
      <xdr:nvSpPr>
        <xdr:cNvPr id="318" name="テキスト ボックス 317"/>
        <xdr:cNvSpPr txBox="1"/>
      </xdr:nvSpPr>
      <xdr:spPr>
        <a:xfrm>
          <a:off x="7672017" y="64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17119</xdr:rowOff>
    </xdr:from>
    <xdr:to>
      <xdr:col>36</xdr:col>
      <xdr:colOff>165100</xdr:colOff>
      <xdr:row>37</xdr:row>
      <xdr:rowOff>118719</xdr:rowOff>
    </xdr:to>
    <xdr:sp macro="" textlink="">
      <xdr:nvSpPr>
        <xdr:cNvPr id="319" name="楕円 318"/>
        <xdr:cNvSpPr/>
      </xdr:nvSpPr>
      <xdr:spPr>
        <a:xfrm>
          <a:off x="6921500" y="636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109846</xdr:rowOff>
    </xdr:from>
    <xdr:ext cx="378565" cy="259045"/>
    <xdr:sp macro="" textlink="">
      <xdr:nvSpPr>
        <xdr:cNvPr id="320" name="テキスト ボックス 319"/>
        <xdr:cNvSpPr txBox="1"/>
      </xdr:nvSpPr>
      <xdr:spPr>
        <a:xfrm>
          <a:off x="6783017" y="6453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56</xdr:row>
      <xdr:rowOff>35577</xdr:rowOff>
    </xdr:from>
    <xdr:ext cx="377026" cy="259045"/>
    <xdr:sp macro="" textlink="">
      <xdr:nvSpPr>
        <xdr:cNvPr id="334" name="テキスト ボックス 333"/>
        <xdr:cNvSpPr txBox="1"/>
      </xdr:nvSpPr>
      <xdr:spPr>
        <a:xfrm>
          <a:off x="6226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6" name="テキスト ボックス 335"/>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38" name="テキスト ボックス 337"/>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92727</xdr:rowOff>
    </xdr:from>
    <xdr:ext cx="467179" cy="259045"/>
    <xdr:sp macro="" textlink="">
      <xdr:nvSpPr>
        <xdr:cNvPr id="340" name="テキスト ボックス 339"/>
        <xdr:cNvSpPr txBox="1"/>
      </xdr:nvSpPr>
      <xdr:spPr>
        <a:xfrm>
          <a:off x="6136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2" name="テキスト ボックス 341"/>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100838</xdr:rowOff>
    </xdr:from>
    <xdr:to>
      <xdr:col>54</xdr:col>
      <xdr:colOff>189865</xdr:colOff>
      <xdr:row>59</xdr:row>
      <xdr:rowOff>44450</xdr:rowOff>
    </xdr:to>
    <xdr:cxnSp macro="">
      <xdr:nvCxnSpPr>
        <xdr:cNvPr id="344" name="直線コネクタ 343"/>
        <xdr:cNvCxnSpPr/>
      </xdr:nvCxnSpPr>
      <xdr:spPr>
        <a:xfrm flipV="1">
          <a:off x="10475595" y="884478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48277</xdr:rowOff>
    </xdr:from>
    <xdr:ext cx="249299" cy="259045"/>
    <xdr:sp macro="" textlink="">
      <xdr:nvSpPr>
        <xdr:cNvPr id="345" name="農林水産業費最小値テキスト"/>
        <xdr:cNvSpPr txBox="1"/>
      </xdr:nvSpPr>
      <xdr:spPr>
        <a:xfrm>
          <a:off x="10528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44450</xdr:rowOff>
    </xdr:from>
    <xdr:to>
      <xdr:col>55</xdr:col>
      <xdr:colOff>88900</xdr:colOff>
      <xdr:row>59</xdr:row>
      <xdr:rowOff>44450</xdr:rowOff>
    </xdr:to>
    <xdr:cxnSp macro="">
      <xdr:nvCxnSpPr>
        <xdr:cNvPr id="346" name="直線コネクタ 345"/>
        <xdr:cNvCxnSpPr/>
      </xdr:nvCxnSpPr>
      <xdr:spPr>
        <a:xfrm>
          <a:off x="10388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47515</xdr:rowOff>
    </xdr:from>
    <xdr:ext cx="469744" cy="259045"/>
    <xdr:sp macro="" textlink="">
      <xdr:nvSpPr>
        <xdr:cNvPr id="347" name="農林水産業費最大値テキスト"/>
        <xdr:cNvSpPr txBox="1"/>
      </xdr:nvSpPr>
      <xdr:spPr>
        <a:xfrm>
          <a:off x="10528300" y="862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100838</xdr:rowOff>
    </xdr:from>
    <xdr:to>
      <xdr:col>55</xdr:col>
      <xdr:colOff>88900</xdr:colOff>
      <xdr:row>51</xdr:row>
      <xdr:rowOff>100838</xdr:rowOff>
    </xdr:to>
    <xdr:cxnSp macro="">
      <xdr:nvCxnSpPr>
        <xdr:cNvPr id="348" name="直線コネクタ 347"/>
        <xdr:cNvCxnSpPr/>
      </xdr:nvCxnSpPr>
      <xdr:spPr>
        <a:xfrm>
          <a:off x="10388600" y="8844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44450</xdr:rowOff>
    </xdr:from>
    <xdr:to>
      <xdr:col>55</xdr:col>
      <xdr:colOff>0</xdr:colOff>
      <xdr:row>59</xdr:row>
      <xdr:rowOff>44450</xdr:rowOff>
    </xdr:to>
    <xdr:cxnSp macro="">
      <xdr:nvCxnSpPr>
        <xdr:cNvPr id="349" name="直線コネクタ 348"/>
        <xdr:cNvCxnSpPr/>
      </xdr:nvCxnSpPr>
      <xdr:spPr>
        <a:xfrm>
          <a:off x="9639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2049</xdr:rowOff>
    </xdr:from>
    <xdr:ext cx="378565" cy="259045"/>
    <xdr:sp macro="" textlink="">
      <xdr:nvSpPr>
        <xdr:cNvPr id="350" name="農林水産業費平均値テキスト"/>
        <xdr:cNvSpPr txBox="1"/>
      </xdr:nvSpPr>
      <xdr:spPr>
        <a:xfrm>
          <a:off x="10528300" y="97746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150622</xdr:rowOff>
    </xdr:from>
    <xdr:to>
      <xdr:col>55</xdr:col>
      <xdr:colOff>50800</xdr:colOff>
      <xdr:row>58</xdr:row>
      <xdr:rowOff>80772</xdr:rowOff>
    </xdr:to>
    <xdr:sp macro="" textlink="">
      <xdr:nvSpPr>
        <xdr:cNvPr id="351" name="フローチャート: 判断 350"/>
        <xdr:cNvSpPr/>
      </xdr:nvSpPr>
      <xdr:spPr>
        <a:xfrm>
          <a:off x="10426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44450</xdr:rowOff>
    </xdr:from>
    <xdr:to>
      <xdr:col>50</xdr:col>
      <xdr:colOff>114300</xdr:colOff>
      <xdr:row>59</xdr:row>
      <xdr:rowOff>44450</xdr:rowOff>
    </xdr:to>
    <xdr:cxnSp macro="">
      <xdr:nvCxnSpPr>
        <xdr:cNvPr id="352" name="直線コネクタ 351"/>
        <xdr:cNvCxnSpPr/>
      </xdr:nvCxnSpPr>
      <xdr:spPr>
        <a:xfrm>
          <a:off x="8750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2794</xdr:rowOff>
    </xdr:from>
    <xdr:to>
      <xdr:col>50</xdr:col>
      <xdr:colOff>165100</xdr:colOff>
      <xdr:row>58</xdr:row>
      <xdr:rowOff>104394</xdr:rowOff>
    </xdr:to>
    <xdr:sp macro="" textlink="">
      <xdr:nvSpPr>
        <xdr:cNvPr id="353" name="フローチャート: 判断 352"/>
        <xdr:cNvSpPr/>
      </xdr:nvSpPr>
      <xdr:spPr>
        <a:xfrm>
          <a:off x="9588500" y="994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120921</xdr:rowOff>
    </xdr:from>
    <xdr:ext cx="378565" cy="259045"/>
    <xdr:sp macro="" textlink="">
      <xdr:nvSpPr>
        <xdr:cNvPr id="354" name="テキスト ボックス 353"/>
        <xdr:cNvSpPr txBox="1"/>
      </xdr:nvSpPr>
      <xdr:spPr>
        <a:xfrm>
          <a:off x="9450017" y="9722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44450</xdr:rowOff>
    </xdr:from>
    <xdr:to>
      <xdr:col>45</xdr:col>
      <xdr:colOff>177800</xdr:colOff>
      <xdr:row>59</xdr:row>
      <xdr:rowOff>44450</xdr:rowOff>
    </xdr:to>
    <xdr:cxnSp macro="">
      <xdr:nvCxnSpPr>
        <xdr:cNvPr id="355" name="直線コネクタ 354"/>
        <xdr:cNvCxnSpPr/>
      </xdr:nvCxnSpPr>
      <xdr:spPr>
        <a:xfrm>
          <a:off x="7861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104902</xdr:rowOff>
    </xdr:from>
    <xdr:to>
      <xdr:col>46</xdr:col>
      <xdr:colOff>38100</xdr:colOff>
      <xdr:row>58</xdr:row>
      <xdr:rowOff>35052</xdr:rowOff>
    </xdr:to>
    <xdr:sp macro="" textlink="">
      <xdr:nvSpPr>
        <xdr:cNvPr id="356" name="フローチャート: 判断 355"/>
        <xdr:cNvSpPr/>
      </xdr:nvSpPr>
      <xdr:spPr>
        <a:xfrm>
          <a:off x="8699500" y="987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51579</xdr:rowOff>
    </xdr:from>
    <xdr:ext cx="378565" cy="259045"/>
    <xdr:sp macro="" textlink="">
      <xdr:nvSpPr>
        <xdr:cNvPr id="357" name="テキスト ボックス 356"/>
        <xdr:cNvSpPr txBox="1"/>
      </xdr:nvSpPr>
      <xdr:spPr>
        <a:xfrm>
          <a:off x="8561017" y="965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44450</xdr:rowOff>
    </xdr:from>
    <xdr:to>
      <xdr:col>41</xdr:col>
      <xdr:colOff>50800</xdr:colOff>
      <xdr:row>59</xdr:row>
      <xdr:rowOff>44450</xdr:rowOff>
    </xdr:to>
    <xdr:cxnSp macro="">
      <xdr:nvCxnSpPr>
        <xdr:cNvPr id="358" name="直線コネクタ 357"/>
        <xdr:cNvCxnSpPr/>
      </xdr:nvCxnSpPr>
      <xdr:spPr>
        <a:xfrm>
          <a:off x="697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51562</xdr:rowOff>
    </xdr:from>
    <xdr:to>
      <xdr:col>41</xdr:col>
      <xdr:colOff>101600</xdr:colOff>
      <xdr:row>58</xdr:row>
      <xdr:rowOff>153162</xdr:rowOff>
    </xdr:to>
    <xdr:sp macro="" textlink="">
      <xdr:nvSpPr>
        <xdr:cNvPr id="359" name="フローチャート: 判断 358"/>
        <xdr:cNvSpPr/>
      </xdr:nvSpPr>
      <xdr:spPr>
        <a:xfrm>
          <a:off x="7810500" y="99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169689</xdr:rowOff>
    </xdr:from>
    <xdr:ext cx="378565" cy="259045"/>
    <xdr:sp macro="" textlink="">
      <xdr:nvSpPr>
        <xdr:cNvPr id="360" name="テキスト ボックス 359"/>
        <xdr:cNvSpPr txBox="1"/>
      </xdr:nvSpPr>
      <xdr:spPr>
        <a:xfrm>
          <a:off x="7672017" y="9770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72898</xdr:rowOff>
    </xdr:from>
    <xdr:to>
      <xdr:col>36</xdr:col>
      <xdr:colOff>165100</xdr:colOff>
      <xdr:row>59</xdr:row>
      <xdr:rowOff>3048</xdr:rowOff>
    </xdr:to>
    <xdr:sp macro="" textlink="">
      <xdr:nvSpPr>
        <xdr:cNvPr id="361" name="フローチャート: 判断 360"/>
        <xdr:cNvSpPr/>
      </xdr:nvSpPr>
      <xdr:spPr>
        <a:xfrm>
          <a:off x="6921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57</xdr:row>
      <xdr:rowOff>19575</xdr:rowOff>
    </xdr:from>
    <xdr:ext cx="378565" cy="259045"/>
    <xdr:sp macro="" textlink="">
      <xdr:nvSpPr>
        <xdr:cNvPr id="362" name="テキスト ボックス 361"/>
        <xdr:cNvSpPr txBox="1"/>
      </xdr:nvSpPr>
      <xdr:spPr>
        <a:xfrm>
          <a:off x="6783017" y="97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165100</xdr:rowOff>
    </xdr:from>
    <xdr:to>
      <xdr:col>55</xdr:col>
      <xdr:colOff>50800</xdr:colOff>
      <xdr:row>59</xdr:row>
      <xdr:rowOff>95250</xdr:rowOff>
    </xdr:to>
    <xdr:sp macro="" textlink="">
      <xdr:nvSpPr>
        <xdr:cNvPr id="368" name="楕円 367"/>
        <xdr:cNvSpPr/>
      </xdr:nvSpPr>
      <xdr:spPr>
        <a:xfrm>
          <a:off x="10426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80027</xdr:rowOff>
    </xdr:from>
    <xdr:ext cx="249299" cy="259045"/>
    <xdr:sp macro="" textlink="">
      <xdr:nvSpPr>
        <xdr:cNvPr id="369" name="農林水産業費該当値テキスト"/>
        <xdr:cNvSpPr txBox="1"/>
      </xdr:nvSpPr>
      <xdr:spPr>
        <a:xfrm>
          <a:off x="10528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165100</xdr:rowOff>
    </xdr:from>
    <xdr:to>
      <xdr:col>50</xdr:col>
      <xdr:colOff>165100</xdr:colOff>
      <xdr:row>59</xdr:row>
      <xdr:rowOff>95250</xdr:rowOff>
    </xdr:to>
    <xdr:sp macro="" textlink="">
      <xdr:nvSpPr>
        <xdr:cNvPr id="370" name="楕円 369"/>
        <xdr:cNvSpPr/>
      </xdr:nvSpPr>
      <xdr:spPr>
        <a:xfrm>
          <a:off x="9588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86377</xdr:rowOff>
    </xdr:from>
    <xdr:ext cx="249299" cy="259045"/>
    <xdr:sp macro="" textlink="">
      <xdr:nvSpPr>
        <xdr:cNvPr id="371" name="テキスト ボックス 370"/>
        <xdr:cNvSpPr txBox="1"/>
      </xdr:nvSpPr>
      <xdr:spPr>
        <a:xfrm>
          <a:off x="9514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165100</xdr:rowOff>
    </xdr:from>
    <xdr:to>
      <xdr:col>46</xdr:col>
      <xdr:colOff>38100</xdr:colOff>
      <xdr:row>59</xdr:row>
      <xdr:rowOff>95250</xdr:rowOff>
    </xdr:to>
    <xdr:sp macro="" textlink="">
      <xdr:nvSpPr>
        <xdr:cNvPr id="372" name="楕円 371"/>
        <xdr:cNvSpPr/>
      </xdr:nvSpPr>
      <xdr:spPr>
        <a:xfrm>
          <a:off x="8699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86377</xdr:rowOff>
    </xdr:from>
    <xdr:ext cx="249299" cy="259045"/>
    <xdr:sp macro="" textlink="">
      <xdr:nvSpPr>
        <xdr:cNvPr id="373" name="テキスト ボックス 372"/>
        <xdr:cNvSpPr txBox="1"/>
      </xdr:nvSpPr>
      <xdr:spPr>
        <a:xfrm>
          <a:off x="8625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165100</xdr:rowOff>
    </xdr:from>
    <xdr:to>
      <xdr:col>41</xdr:col>
      <xdr:colOff>101600</xdr:colOff>
      <xdr:row>59</xdr:row>
      <xdr:rowOff>95250</xdr:rowOff>
    </xdr:to>
    <xdr:sp macro="" textlink="">
      <xdr:nvSpPr>
        <xdr:cNvPr id="374" name="楕円 373"/>
        <xdr:cNvSpPr/>
      </xdr:nvSpPr>
      <xdr:spPr>
        <a:xfrm>
          <a:off x="781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86377</xdr:rowOff>
    </xdr:from>
    <xdr:ext cx="249299" cy="259045"/>
    <xdr:sp macro="" textlink="">
      <xdr:nvSpPr>
        <xdr:cNvPr id="375" name="テキスト ボックス 374"/>
        <xdr:cNvSpPr txBox="1"/>
      </xdr:nvSpPr>
      <xdr:spPr>
        <a:xfrm>
          <a:off x="773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165100</xdr:rowOff>
    </xdr:from>
    <xdr:to>
      <xdr:col>36</xdr:col>
      <xdr:colOff>165100</xdr:colOff>
      <xdr:row>59</xdr:row>
      <xdr:rowOff>95250</xdr:rowOff>
    </xdr:to>
    <xdr:sp macro="" textlink="">
      <xdr:nvSpPr>
        <xdr:cNvPr id="376" name="楕円 375"/>
        <xdr:cNvSpPr/>
      </xdr:nvSpPr>
      <xdr:spPr>
        <a:xfrm>
          <a:off x="692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86377</xdr:rowOff>
    </xdr:from>
    <xdr:ext cx="249299" cy="259045"/>
    <xdr:sp macro="" textlink="">
      <xdr:nvSpPr>
        <xdr:cNvPr id="377" name="テキスト ボックス 376"/>
        <xdr:cNvSpPr txBox="1"/>
      </xdr:nvSpPr>
      <xdr:spPr>
        <a:xfrm>
          <a:off x="684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124704</xdr:rowOff>
    </xdr:from>
    <xdr:to>
      <xdr:col>54</xdr:col>
      <xdr:colOff>189865</xdr:colOff>
      <xdr:row>78</xdr:row>
      <xdr:rowOff>42500</xdr:rowOff>
    </xdr:to>
    <xdr:cxnSp macro="">
      <xdr:nvCxnSpPr>
        <xdr:cNvPr id="399" name="直線コネクタ 398"/>
        <xdr:cNvCxnSpPr/>
      </xdr:nvCxnSpPr>
      <xdr:spPr>
        <a:xfrm flipV="1">
          <a:off x="10475595" y="12297654"/>
          <a:ext cx="1270" cy="111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46327</xdr:rowOff>
    </xdr:from>
    <xdr:ext cx="469744" cy="259045"/>
    <xdr:sp macro="" textlink="">
      <xdr:nvSpPr>
        <xdr:cNvPr id="400" name="商工費最小値テキスト"/>
        <xdr:cNvSpPr txBox="1"/>
      </xdr:nvSpPr>
      <xdr:spPr>
        <a:xfrm>
          <a:off x="10528300" y="134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42500</xdr:rowOff>
    </xdr:from>
    <xdr:to>
      <xdr:col>55</xdr:col>
      <xdr:colOff>88900</xdr:colOff>
      <xdr:row>78</xdr:row>
      <xdr:rowOff>42500</xdr:rowOff>
    </xdr:to>
    <xdr:cxnSp macro="">
      <xdr:nvCxnSpPr>
        <xdr:cNvPr id="401" name="直線コネクタ 400"/>
        <xdr:cNvCxnSpPr/>
      </xdr:nvCxnSpPr>
      <xdr:spPr>
        <a:xfrm>
          <a:off x="10388600" y="1341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71381</xdr:rowOff>
    </xdr:from>
    <xdr:ext cx="534377" cy="259045"/>
    <xdr:sp macro="" textlink="">
      <xdr:nvSpPr>
        <xdr:cNvPr id="402" name="商工費最大値テキスト"/>
        <xdr:cNvSpPr txBox="1"/>
      </xdr:nvSpPr>
      <xdr:spPr>
        <a:xfrm>
          <a:off x="10528300" y="120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124704</xdr:rowOff>
    </xdr:from>
    <xdr:to>
      <xdr:col>55</xdr:col>
      <xdr:colOff>88900</xdr:colOff>
      <xdr:row>71</xdr:row>
      <xdr:rowOff>124704</xdr:rowOff>
    </xdr:to>
    <xdr:cxnSp macro="">
      <xdr:nvCxnSpPr>
        <xdr:cNvPr id="403" name="直線コネクタ 402"/>
        <xdr:cNvCxnSpPr/>
      </xdr:nvCxnSpPr>
      <xdr:spPr>
        <a:xfrm>
          <a:off x="10388600" y="1229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23022</xdr:rowOff>
    </xdr:from>
    <xdr:to>
      <xdr:col>55</xdr:col>
      <xdr:colOff>0</xdr:colOff>
      <xdr:row>77</xdr:row>
      <xdr:rowOff>105090</xdr:rowOff>
    </xdr:to>
    <xdr:cxnSp macro="">
      <xdr:nvCxnSpPr>
        <xdr:cNvPr id="404" name="直線コネクタ 403"/>
        <xdr:cNvCxnSpPr/>
      </xdr:nvCxnSpPr>
      <xdr:spPr>
        <a:xfrm flipV="1">
          <a:off x="9639300" y="13053222"/>
          <a:ext cx="838200" cy="2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97045</xdr:rowOff>
    </xdr:from>
    <xdr:ext cx="469744" cy="259045"/>
    <xdr:sp macro="" textlink="">
      <xdr:nvSpPr>
        <xdr:cNvPr id="405" name="商工費平均値テキスト"/>
        <xdr:cNvSpPr txBox="1"/>
      </xdr:nvSpPr>
      <xdr:spPr>
        <a:xfrm>
          <a:off x="10528300" y="13127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118618</xdr:rowOff>
    </xdr:from>
    <xdr:to>
      <xdr:col>55</xdr:col>
      <xdr:colOff>50800</xdr:colOff>
      <xdr:row>77</xdr:row>
      <xdr:rowOff>48768</xdr:rowOff>
    </xdr:to>
    <xdr:sp macro="" textlink="">
      <xdr:nvSpPr>
        <xdr:cNvPr id="406" name="フローチャート: 判断 405"/>
        <xdr:cNvSpPr/>
      </xdr:nvSpPr>
      <xdr:spPr>
        <a:xfrm>
          <a:off x="104267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105090</xdr:rowOff>
    </xdr:from>
    <xdr:to>
      <xdr:col>50</xdr:col>
      <xdr:colOff>114300</xdr:colOff>
      <xdr:row>78</xdr:row>
      <xdr:rowOff>25126</xdr:rowOff>
    </xdr:to>
    <xdr:cxnSp macro="">
      <xdr:nvCxnSpPr>
        <xdr:cNvPr id="407" name="直線コネクタ 406"/>
        <xdr:cNvCxnSpPr/>
      </xdr:nvCxnSpPr>
      <xdr:spPr>
        <a:xfrm flipV="1">
          <a:off x="8750300" y="13306740"/>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169824</xdr:rowOff>
    </xdr:from>
    <xdr:to>
      <xdr:col>50</xdr:col>
      <xdr:colOff>165100</xdr:colOff>
      <xdr:row>77</xdr:row>
      <xdr:rowOff>99974</xdr:rowOff>
    </xdr:to>
    <xdr:sp macro="" textlink="">
      <xdr:nvSpPr>
        <xdr:cNvPr id="408" name="フローチャート: 判断 407"/>
        <xdr:cNvSpPr/>
      </xdr:nvSpPr>
      <xdr:spPr>
        <a:xfrm>
          <a:off x="95885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116501</xdr:rowOff>
    </xdr:from>
    <xdr:ext cx="469744" cy="259045"/>
    <xdr:sp macro="" textlink="">
      <xdr:nvSpPr>
        <xdr:cNvPr id="409" name="テキスト ボックス 408"/>
        <xdr:cNvSpPr txBox="1"/>
      </xdr:nvSpPr>
      <xdr:spPr>
        <a:xfrm>
          <a:off x="9404428" y="1297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25126</xdr:rowOff>
    </xdr:from>
    <xdr:to>
      <xdr:col>45</xdr:col>
      <xdr:colOff>177800</xdr:colOff>
      <xdr:row>78</xdr:row>
      <xdr:rowOff>27595</xdr:rowOff>
    </xdr:to>
    <xdr:cxnSp macro="">
      <xdr:nvCxnSpPr>
        <xdr:cNvPr id="410" name="直線コネクタ 409"/>
        <xdr:cNvCxnSpPr/>
      </xdr:nvCxnSpPr>
      <xdr:spPr>
        <a:xfrm flipV="1">
          <a:off x="7861300" y="13398226"/>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144678</xdr:rowOff>
    </xdr:from>
    <xdr:to>
      <xdr:col>46</xdr:col>
      <xdr:colOff>38100</xdr:colOff>
      <xdr:row>77</xdr:row>
      <xdr:rowOff>74828</xdr:rowOff>
    </xdr:to>
    <xdr:sp macro="" textlink="">
      <xdr:nvSpPr>
        <xdr:cNvPr id="411" name="フローチャート: 判断 410"/>
        <xdr:cNvSpPr/>
      </xdr:nvSpPr>
      <xdr:spPr>
        <a:xfrm>
          <a:off x="8699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91356</xdr:rowOff>
    </xdr:from>
    <xdr:ext cx="469744" cy="259045"/>
    <xdr:sp macro="" textlink="">
      <xdr:nvSpPr>
        <xdr:cNvPr id="412" name="テキスト ボックス 411"/>
        <xdr:cNvSpPr txBox="1"/>
      </xdr:nvSpPr>
      <xdr:spPr>
        <a:xfrm>
          <a:off x="8515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16073</xdr:rowOff>
    </xdr:from>
    <xdr:to>
      <xdr:col>41</xdr:col>
      <xdr:colOff>50800</xdr:colOff>
      <xdr:row>78</xdr:row>
      <xdr:rowOff>27595</xdr:rowOff>
    </xdr:to>
    <xdr:cxnSp macro="">
      <xdr:nvCxnSpPr>
        <xdr:cNvPr id="413" name="直線コネクタ 412"/>
        <xdr:cNvCxnSpPr/>
      </xdr:nvCxnSpPr>
      <xdr:spPr>
        <a:xfrm>
          <a:off x="6972300" y="13389173"/>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59548</xdr:rowOff>
    </xdr:from>
    <xdr:to>
      <xdr:col>41</xdr:col>
      <xdr:colOff>101600</xdr:colOff>
      <xdr:row>77</xdr:row>
      <xdr:rowOff>161148</xdr:rowOff>
    </xdr:to>
    <xdr:sp macro="" textlink="">
      <xdr:nvSpPr>
        <xdr:cNvPr id="414" name="フローチャート: 判断 413"/>
        <xdr:cNvSpPr/>
      </xdr:nvSpPr>
      <xdr:spPr>
        <a:xfrm>
          <a:off x="7810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6225</xdr:rowOff>
    </xdr:from>
    <xdr:ext cx="469744" cy="259045"/>
    <xdr:sp macro="" textlink="">
      <xdr:nvSpPr>
        <xdr:cNvPr id="415" name="テキスト ボックス 414"/>
        <xdr:cNvSpPr txBox="1"/>
      </xdr:nvSpPr>
      <xdr:spPr>
        <a:xfrm>
          <a:off x="7626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55479</xdr:rowOff>
    </xdr:from>
    <xdr:to>
      <xdr:col>36</xdr:col>
      <xdr:colOff>165100</xdr:colOff>
      <xdr:row>77</xdr:row>
      <xdr:rowOff>157079</xdr:rowOff>
    </xdr:to>
    <xdr:sp macro="" textlink="">
      <xdr:nvSpPr>
        <xdr:cNvPr id="416" name="フローチャート: 判断 415"/>
        <xdr:cNvSpPr/>
      </xdr:nvSpPr>
      <xdr:spPr>
        <a:xfrm>
          <a:off x="6921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2156</xdr:rowOff>
    </xdr:from>
    <xdr:ext cx="469744" cy="259045"/>
    <xdr:sp macro="" textlink="">
      <xdr:nvSpPr>
        <xdr:cNvPr id="417" name="テキスト ボックス 416"/>
        <xdr:cNvSpPr txBox="1"/>
      </xdr:nvSpPr>
      <xdr:spPr>
        <a:xfrm>
          <a:off x="6737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143673</xdr:rowOff>
    </xdr:from>
    <xdr:to>
      <xdr:col>55</xdr:col>
      <xdr:colOff>50800</xdr:colOff>
      <xdr:row>76</xdr:row>
      <xdr:rowOff>73822</xdr:rowOff>
    </xdr:to>
    <xdr:sp macro="" textlink="">
      <xdr:nvSpPr>
        <xdr:cNvPr id="423" name="楕円 422"/>
        <xdr:cNvSpPr/>
      </xdr:nvSpPr>
      <xdr:spPr>
        <a:xfrm>
          <a:off x="10426700" y="130024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166550</xdr:rowOff>
    </xdr:from>
    <xdr:ext cx="534377" cy="259045"/>
    <xdr:sp macro="" textlink="">
      <xdr:nvSpPr>
        <xdr:cNvPr id="424" name="商工費該当値テキスト"/>
        <xdr:cNvSpPr txBox="1"/>
      </xdr:nvSpPr>
      <xdr:spPr>
        <a:xfrm>
          <a:off x="10528300" y="128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54290</xdr:rowOff>
    </xdr:from>
    <xdr:to>
      <xdr:col>50</xdr:col>
      <xdr:colOff>165100</xdr:colOff>
      <xdr:row>77</xdr:row>
      <xdr:rowOff>155890</xdr:rowOff>
    </xdr:to>
    <xdr:sp macro="" textlink="">
      <xdr:nvSpPr>
        <xdr:cNvPr id="425" name="楕円 424"/>
        <xdr:cNvSpPr/>
      </xdr:nvSpPr>
      <xdr:spPr>
        <a:xfrm>
          <a:off x="9588500" y="1325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147017</xdr:rowOff>
    </xdr:from>
    <xdr:ext cx="469744" cy="259045"/>
    <xdr:sp macro="" textlink="">
      <xdr:nvSpPr>
        <xdr:cNvPr id="426" name="テキスト ボックス 425"/>
        <xdr:cNvSpPr txBox="1"/>
      </xdr:nvSpPr>
      <xdr:spPr>
        <a:xfrm>
          <a:off x="9404428" y="1334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145776</xdr:rowOff>
    </xdr:from>
    <xdr:to>
      <xdr:col>46</xdr:col>
      <xdr:colOff>38100</xdr:colOff>
      <xdr:row>78</xdr:row>
      <xdr:rowOff>75926</xdr:rowOff>
    </xdr:to>
    <xdr:sp macro="" textlink="">
      <xdr:nvSpPr>
        <xdr:cNvPr id="427" name="楕円 426"/>
        <xdr:cNvSpPr/>
      </xdr:nvSpPr>
      <xdr:spPr>
        <a:xfrm>
          <a:off x="8699500" y="133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67053</xdr:rowOff>
    </xdr:from>
    <xdr:ext cx="469744" cy="259045"/>
    <xdr:sp macro="" textlink="">
      <xdr:nvSpPr>
        <xdr:cNvPr id="428" name="テキスト ボックス 427"/>
        <xdr:cNvSpPr txBox="1"/>
      </xdr:nvSpPr>
      <xdr:spPr>
        <a:xfrm>
          <a:off x="8515428" y="134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148245</xdr:rowOff>
    </xdr:from>
    <xdr:to>
      <xdr:col>41</xdr:col>
      <xdr:colOff>101600</xdr:colOff>
      <xdr:row>78</xdr:row>
      <xdr:rowOff>78395</xdr:rowOff>
    </xdr:to>
    <xdr:sp macro="" textlink="">
      <xdr:nvSpPr>
        <xdr:cNvPr id="429" name="楕円 428"/>
        <xdr:cNvSpPr/>
      </xdr:nvSpPr>
      <xdr:spPr>
        <a:xfrm>
          <a:off x="7810500" y="1334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69522</xdr:rowOff>
    </xdr:from>
    <xdr:ext cx="469744" cy="259045"/>
    <xdr:sp macro="" textlink="">
      <xdr:nvSpPr>
        <xdr:cNvPr id="430" name="テキスト ボックス 429"/>
        <xdr:cNvSpPr txBox="1"/>
      </xdr:nvSpPr>
      <xdr:spPr>
        <a:xfrm>
          <a:off x="7626428" y="1344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136723</xdr:rowOff>
    </xdr:from>
    <xdr:to>
      <xdr:col>36</xdr:col>
      <xdr:colOff>165100</xdr:colOff>
      <xdr:row>78</xdr:row>
      <xdr:rowOff>66873</xdr:rowOff>
    </xdr:to>
    <xdr:sp macro="" textlink="">
      <xdr:nvSpPr>
        <xdr:cNvPr id="431" name="楕円 430"/>
        <xdr:cNvSpPr/>
      </xdr:nvSpPr>
      <xdr:spPr>
        <a:xfrm>
          <a:off x="6921500" y="1333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58000</xdr:rowOff>
    </xdr:from>
    <xdr:ext cx="469744" cy="259045"/>
    <xdr:sp macro="" textlink="">
      <xdr:nvSpPr>
        <xdr:cNvPr id="432" name="テキスト ボックス 431"/>
        <xdr:cNvSpPr txBox="1"/>
      </xdr:nvSpPr>
      <xdr:spPr>
        <a:xfrm>
          <a:off x="6737428" y="1343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69345</xdr:rowOff>
    </xdr:from>
    <xdr:to>
      <xdr:col>54</xdr:col>
      <xdr:colOff>189865</xdr:colOff>
      <xdr:row>98</xdr:row>
      <xdr:rowOff>78648</xdr:rowOff>
    </xdr:to>
    <xdr:cxnSp macro="">
      <xdr:nvCxnSpPr>
        <xdr:cNvPr id="456" name="直線コネクタ 455"/>
        <xdr:cNvCxnSpPr/>
      </xdr:nvCxnSpPr>
      <xdr:spPr>
        <a:xfrm flipV="1">
          <a:off x="10475595" y="15499845"/>
          <a:ext cx="1270" cy="1380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82475</xdr:rowOff>
    </xdr:from>
    <xdr:ext cx="534377" cy="259045"/>
    <xdr:sp macro="" textlink="">
      <xdr:nvSpPr>
        <xdr:cNvPr id="457" name="土木費最小値テキスト"/>
        <xdr:cNvSpPr txBox="1"/>
      </xdr:nvSpPr>
      <xdr:spPr>
        <a:xfrm>
          <a:off x="10528300" y="168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78648</xdr:rowOff>
    </xdr:from>
    <xdr:to>
      <xdr:col>55</xdr:col>
      <xdr:colOff>88900</xdr:colOff>
      <xdr:row>98</xdr:row>
      <xdr:rowOff>78648</xdr:rowOff>
    </xdr:to>
    <xdr:cxnSp macro="">
      <xdr:nvCxnSpPr>
        <xdr:cNvPr id="458" name="直線コネクタ 457"/>
        <xdr:cNvCxnSpPr/>
      </xdr:nvCxnSpPr>
      <xdr:spPr>
        <a:xfrm>
          <a:off x="10388600" y="168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16022</xdr:rowOff>
    </xdr:from>
    <xdr:ext cx="599010" cy="259045"/>
    <xdr:sp macro="" textlink="">
      <xdr:nvSpPr>
        <xdr:cNvPr id="459" name="土木費最大値テキスト"/>
        <xdr:cNvSpPr txBox="1"/>
      </xdr:nvSpPr>
      <xdr:spPr>
        <a:xfrm>
          <a:off x="10528300" y="1527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199,233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69345</xdr:rowOff>
    </xdr:from>
    <xdr:to>
      <xdr:col>55</xdr:col>
      <xdr:colOff>88900</xdr:colOff>
      <xdr:row>90</xdr:row>
      <xdr:rowOff>69345</xdr:rowOff>
    </xdr:to>
    <xdr:cxnSp macro="">
      <xdr:nvCxnSpPr>
        <xdr:cNvPr id="460" name="直線コネクタ 459"/>
        <xdr:cNvCxnSpPr/>
      </xdr:nvCxnSpPr>
      <xdr:spPr>
        <a:xfrm>
          <a:off x="10388600" y="1549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85347</xdr:rowOff>
    </xdr:from>
    <xdr:to>
      <xdr:col>55</xdr:col>
      <xdr:colOff>0</xdr:colOff>
      <xdr:row>96</xdr:row>
      <xdr:rowOff>113068</xdr:rowOff>
    </xdr:to>
    <xdr:cxnSp macro="">
      <xdr:nvCxnSpPr>
        <xdr:cNvPr id="461" name="直線コネクタ 460"/>
        <xdr:cNvCxnSpPr/>
      </xdr:nvCxnSpPr>
      <xdr:spPr>
        <a:xfrm>
          <a:off x="9639300" y="16544547"/>
          <a:ext cx="8382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21440</xdr:rowOff>
    </xdr:from>
    <xdr:ext cx="534377" cy="259045"/>
    <xdr:sp macro="" textlink="">
      <xdr:nvSpPr>
        <xdr:cNvPr id="462" name="土木費平均値テキスト"/>
        <xdr:cNvSpPr txBox="1"/>
      </xdr:nvSpPr>
      <xdr:spPr>
        <a:xfrm>
          <a:off x="10528300" y="16652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43013</xdr:rowOff>
    </xdr:from>
    <xdr:to>
      <xdr:col>55</xdr:col>
      <xdr:colOff>50800</xdr:colOff>
      <xdr:row>97</xdr:row>
      <xdr:rowOff>144613</xdr:rowOff>
    </xdr:to>
    <xdr:sp macro="" textlink="">
      <xdr:nvSpPr>
        <xdr:cNvPr id="463" name="フローチャート: 判断 462"/>
        <xdr:cNvSpPr/>
      </xdr:nvSpPr>
      <xdr:spPr>
        <a:xfrm>
          <a:off x="10426700" y="1667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85347</xdr:rowOff>
    </xdr:from>
    <xdr:to>
      <xdr:col>50</xdr:col>
      <xdr:colOff>114300</xdr:colOff>
      <xdr:row>97</xdr:row>
      <xdr:rowOff>71875</xdr:rowOff>
    </xdr:to>
    <xdr:cxnSp macro="">
      <xdr:nvCxnSpPr>
        <xdr:cNvPr id="464" name="直線コネクタ 463"/>
        <xdr:cNvCxnSpPr/>
      </xdr:nvCxnSpPr>
      <xdr:spPr>
        <a:xfrm flipV="1">
          <a:off x="8750300" y="16544547"/>
          <a:ext cx="889000" cy="15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48971</xdr:rowOff>
    </xdr:from>
    <xdr:to>
      <xdr:col>50</xdr:col>
      <xdr:colOff>165100</xdr:colOff>
      <xdr:row>97</xdr:row>
      <xdr:rowOff>150571</xdr:rowOff>
    </xdr:to>
    <xdr:sp macro="" textlink="">
      <xdr:nvSpPr>
        <xdr:cNvPr id="465" name="フローチャート: 判断 464"/>
        <xdr:cNvSpPr/>
      </xdr:nvSpPr>
      <xdr:spPr>
        <a:xfrm>
          <a:off x="9588500" y="1667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141698</xdr:rowOff>
    </xdr:from>
    <xdr:ext cx="534377" cy="259045"/>
    <xdr:sp macro="" textlink="">
      <xdr:nvSpPr>
        <xdr:cNvPr id="466" name="テキスト ボックス 465"/>
        <xdr:cNvSpPr txBox="1"/>
      </xdr:nvSpPr>
      <xdr:spPr>
        <a:xfrm>
          <a:off x="9372111" y="1677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71875</xdr:rowOff>
    </xdr:from>
    <xdr:to>
      <xdr:col>45</xdr:col>
      <xdr:colOff>177800</xdr:colOff>
      <xdr:row>97</xdr:row>
      <xdr:rowOff>154277</xdr:rowOff>
    </xdr:to>
    <xdr:cxnSp macro="">
      <xdr:nvCxnSpPr>
        <xdr:cNvPr id="467" name="直線コネクタ 466"/>
        <xdr:cNvCxnSpPr/>
      </xdr:nvCxnSpPr>
      <xdr:spPr>
        <a:xfrm flipV="1">
          <a:off x="7861300" y="16702525"/>
          <a:ext cx="889000" cy="8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76860</xdr:rowOff>
    </xdr:from>
    <xdr:to>
      <xdr:col>46</xdr:col>
      <xdr:colOff>38100</xdr:colOff>
      <xdr:row>98</xdr:row>
      <xdr:rowOff>7010</xdr:rowOff>
    </xdr:to>
    <xdr:sp macro="" textlink="">
      <xdr:nvSpPr>
        <xdr:cNvPr id="468" name="フローチャート: 判断 467"/>
        <xdr:cNvSpPr/>
      </xdr:nvSpPr>
      <xdr:spPr>
        <a:xfrm>
          <a:off x="8699500" y="1670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69" name="テキスト ボックス 468"/>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154277</xdr:rowOff>
    </xdr:from>
    <xdr:to>
      <xdr:col>41</xdr:col>
      <xdr:colOff>50800</xdr:colOff>
      <xdr:row>98</xdr:row>
      <xdr:rowOff>36464</xdr:rowOff>
    </xdr:to>
    <xdr:cxnSp macro="">
      <xdr:nvCxnSpPr>
        <xdr:cNvPr id="470" name="直線コネクタ 469"/>
        <xdr:cNvCxnSpPr/>
      </xdr:nvCxnSpPr>
      <xdr:spPr>
        <a:xfrm flipV="1">
          <a:off x="6972300" y="16784927"/>
          <a:ext cx="889000" cy="5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72853</xdr:rowOff>
    </xdr:from>
    <xdr:to>
      <xdr:col>41</xdr:col>
      <xdr:colOff>101600</xdr:colOff>
      <xdr:row>98</xdr:row>
      <xdr:rowOff>3003</xdr:rowOff>
    </xdr:to>
    <xdr:sp macro="" textlink="">
      <xdr:nvSpPr>
        <xdr:cNvPr id="471" name="フローチャート: 判断 470"/>
        <xdr:cNvSpPr/>
      </xdr:nvSpPr>
      <xdr:spPr>
        <a:xfrm>
          <a:off x="7810500" y="1670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19530</xdr:rowOff>
    </xdr:from>
    <xdr:ext cx="534377" cy="259045"/>
    <xdr:sp macro="" textlink="">
      <xdr:nvSpPr>
        <xdr:cNvPr id="472" name="テキスト ボックス 471"/>
        <xdr:cNvSpPr txBox="1"/>
      </xdr:nvSpPr>
      <xdr:spPr>
        <a:xfrm>
          <a:off x="7594111" y="164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34851</xdr:rowOff>
    </xdr:from>
    <xdr:to>
      <xdr:col>36</xdr:col>
      <xdr:colOff>165100</xdr:colOff>
      <xdr:row>97</xdr:row>
      <xdr:rowOff>136451</xdr:rowOff>
    </xdr:to>
    <xdr:sp macro="" textlink="">
      <xdr:nvSpPr>
        <xdr:cNvPr id="473" name="フローチャート: 判断 472"/>
        <xdr:cNvSpPr/>
      </xdr:nvSpPr>
      <xdr:spPr>
        <a:xfrm>
          <a:off x="6921500" y="16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152978</xdr:rowOff>
    </xdr:from>
    <xdr:ext cx="534377" cy="259045"/>
    <xdr:sp macro="" textlink="">
      <xdr:nvSpPr>
        <xdr:cNvPr id="474" name="テキスト ボックス 473"/>
        <xdr:cNvSpPr txBox="1"/>
      </xdr:nvSpPr>
      <xdr:spPr>
        <a:xfrm>
          <a:off x="6705111" y="1644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62268</xdr:rowOff>
    </xdr:from>
    <xdr:to>
      <xdr:col>55</xdr:col>
      <xdr:colOff>50800</xdr:colOff>
      <xdr:row>96</xdr:row>
      <xdr:rowOff>163868</xdr:rowOff>
    </xdr:to>
    <xdr:sp macro="" textlink="">
      <xdr:nvSpPr>
        <xdr:cNvPr id="480" name="楕円 479"/>
        <xdr:cNvSpPr/>
      </xdr:nvSpPr>
      <xdr:spPr>
        <a:xfrm>
          <a:off x="10426700" y="165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85145</xdr:rowOff>
    </xdr:from>
    <xdr:ext cx="534377" cy="259045"/>
    <xdr:sp macro="" textlink="">
      <xdr:nvSpPr>
        <xdr:cNvPr id="481" name="土木費該当値テキスト"/>
        <xdr:cNvSpPr txBox="1"/>
      </xdr:nvSpPr>
      <xdr:spPr>
        <a:xfrm>
          <a:off x="10528300" y="163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34547</xdr:rowOff>
    </xdr:from>
    <xdr:to>
      <xdr:col>50</xdr:col>
      <xdr:colOff>165100</xdr:colOff>
      <xdr:row>96</xdr:row>
      <xdr:rowOff>136147</xdr:rowOff>
    </xdr:to>
    <xdr:sp macro="" textlink="">
      <xdr:nvSpPr>
        <xdr:cNvPr id="482" name="楕円 481"/>
        <xdr:cNvSpPr/>
      </xdr:nvSpPr>
      <xdr:spPr>
        <a:xfrm>
          <a:off x="9588500" y="1649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152674</xdr:rowOff>
    </xdr:from>
    <xdr:ext cx="534377" cy="259045"/>
    <xdr:sp macro="" textlink="">
      <xdr:nvSpPr>
        <xdr:cNvPr id="483" name="テキスト ボックス 482"/>
        <xdr:cNvSpPr txBox="1"/>
      </xdr:nvSpPr>
      <xdr:spPr>
        <a:xfrm>
          <a:off x="9372111" y="1626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21075</xdr:rowOff>
    </xdr:from>
    <xdr:to>
      <xdr:col>46</xdr:col>
      <xdr:colOff>38100</xdr:colOff>
      <xdr:row>97</xdr:row>
      <xdr:rowOff>122675</xdr:rowOff>
    </xdr:to>
    <xdr:sp macro="" textlink="">
      <xdr:nvSpPr>
        <xdr:cNvPr id="484" name="楕円 483"/>
        <xdr:cNvSpPr/>
      </xdr:nvSpPr>
      <xdr:spPr>
        <a:xfrm>
          <a:off x="8699500" y="1665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139202</xdr:rowOff>
    </xdr:from>
    <xdr:ext cx="534377" cy="259045"/>
    <xdr:sp macro="" textlink="">
      <xdr:nvSpPr>
        <xdr:cNvPr id="485" name="テキスト ボックス 484"/>
        <xdr:cNvSpPr txBox="1"/>
      </xdr:nvSpPr>
      <xdr:spPr>
        <a:xfrm>
          <a:off x="8483111" y="164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103477</xdr:rowOff>
    </xdr:from>
    <xdr:to>
      <xdr:col>41</xdr:col>
      <xdr:colOff>101600</xdr:colOff>
      <xdr:row>98</xdr:row>
      <xdr:rowOff>33627</xdr:rowOff>
    </xdr:to>
    <xdr:sp macro="" textlink="">
      <xdr:nvSpPr>
        <xdr:cNvPr id="486" name="楕円 485"/>
        <xdr:cNvSpPr/>
      </xdr:nvSpPr>
      <xdr:spPr>
        <a:xfrm>
          <a:off x="7810500" y="1673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24754</xdr:rowOff>
    </xdr:from>
    <xdr:ext cx="534377" cy="259045"/>
    <xdr:sp macro="" textlink="">
      <xdr:nvSpPr>
        <xdr:cNvPr id="487" name="テキスト ボックス 486"/>
        <xdr:cNvSpPr txBox="1"/>
      </xdr:nvSpPr>
      <xdr:spPr>
        <a:xfrm>
          <a:off x="7594111" y="1682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157114</xdr:rowOff>
    </xdr:from>
    <xdr:to>
      <xdr:col>36</xdr:col>
      <xdr:colOff>165100</xdr:colOff>
      <xdr:row>98</xdr:row>
      <xdr:rowOff>87264</xdr:rowOff>
    </xdr:to>
    <xdr:sp macro="" textlink="">
      <xdr:nvSpPr>
        <xdr:cNvPr id="488" name="楕円 487"/>
        <xdr:cNvSpPr/>
      </xdr:nvSpPr>
      <xdr:spPr>
        <a:xfrm>
          <a:off x="6921500" y="1678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78391</xdr:rowOff>
    </xdr:from>
    <xdr:ext cx="534377" cy="259045"/>
    <xdr:sp macro="" textlink="">
      <xdr:nvSpPr>
        <xdr:cNvPr id="489" name="テキスト ボックス 488"/>
        <xdr:cNvSpPr txBox="1"/>
      </xdr:nvSpPr>
      <xdr:spPr>
        <a:xfrm>
          <a:off x="6705111" y="1688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5" name="テキスト ボックス 504"/>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5798</xdr:rowOff>
    </xdr:from>
    <xdr:to>
      <xdr:col>85</xdr:col>
      <xdr:colOff>126364</xdr:colOff>
      <xdr:row>37</xdr:row>
      <xdr:rowOff>149930</xdr:rowOff>
    </xdr:to>
    <xdr:cxnSp macro="">
      <xdr:nvCxnSpPr>
        <xdr:cNvPr id="509" name="直線コネクタ 508"/>
        <xdr:cNvCxnSpPr/>
      </xdr:nvCxnSpPr>
      <xdr:spPr>
        <a:xfrm flipV="1">
          <a:off x="16317595" y="5320748"/>
          <a:ext cx="1269" cy="117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153757</xdr:rowOff>
    </xdr:from>
    <xdr:ext cx="378565" cy="259045"/>
    <xdr:sp macro="" textlink="">
      <xdr:nvSpPr>
        <xdr:cNvPr id="510" name="消防費最小値テキスト"/>
        <xdr:cNvSpPr txBox="1"/>
      </xdr:nvSpPr>
      <xdr:spPr>
        <a:xfrm>
          <a:off x="16370300" y="6497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149930</xdr:rowOff>
    </xdr:from>
    <xdr:to>
      <xdr:col>86</xdr:col>
      <xdr:colOff>25400</xdr:colOff>
      <xdr:row>37</xdr:row>
      <xdr:rowOff>149930</xdr:rowOff>
    </xdr:to>
    <xdr:cxnSp macro="">
      <xdr:nvCxnSpPr>
        <xdr:cNvPr id="511" name="直線コネクタ 510"/>
        <xdr:cNvCxnSpPr/>
      </xdr:nvCxnSpPr>
      <xdr:spPr>
        <a:xfrm>
          <a:off x="16230600" y="64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123925</xdr:rowOff>
    </xdr:from>
    <xdr:ext cx="534377" cy="259045"/>
    <xdr:sp macro="" textlink="">
      <xdr:nvSpPr>
        <xdr:cNvPr id="512" name="消防費最大値テキスト"/>
        <xdr:cNvSpPr txBox="1"/>
      </xdr:nvSpPr>
      <xdr:spPr>
        <a:xfrm>
          <a:off x="16370300" y="50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5798</xdr:rowOff>
    </xdr:from>
    <xdr:to>
      <xdr:col>86</xdr:col>
      <xdr:colOff>25400</xdr:colOff>
      <xdr:row>31</xdr:row>
      <xdr:rowOff>5798</xdr:rowOff>
    </xdr:to>
    <xdr:cxnSp macro="">
      <xdr:nvCxnSpPr>
        <xdr:cNvPr id="513" name="直線コネクタ 512"/>
        <xdr:cNvCxnSpPr/>
      </xdr:nvCxnSpPr>
      <xdr:spPr>
        <a:xfrm>
          <a:off x="16230600" y="532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38659</xdr:rowOff>
    </xdr:from>
    <xdr:to>
      <xdr:col>85</xdr:col>
      <xdr:colOff>127000</xdr:colOff>
      <xdr:row>36</xdr:row>
      <xdr:rowOff>113011</xdr:rowOff>
    </xdr:to>
    <xdr:cxnSp macro="">
      <xdr:nvCxnSpPr>
        <xdr:cNvPr id="514" name="直線コネクタ 513"/>
        <xdr:cNvCxnSpPr/>
      </xdr:nvCxnSpPr>
      <xdr:spPr>
        <a:xfrm flipV="1">
          <a:off x="15481300" y="6210859"/>
          <a:ext cx="838200" cy="7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96874</xdr:rowOff>
    </xdr:from>
    <xdr:ext cx="469744" cy="259045"/>
    <xdr:sp macro="" textlink="">
      <xdr:nvSpPr>
        <xdr:cNvPr id="515" name="消防費平均値テキスト"/>
        <xdr:cNvSpPr txBox="1"/>
      </xdr:nvSpPr>
      <xdr:spPr>
        <a:xfrm>
          <a:off x="16370300" y="6269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118447</xdr:rowOff>
    </xdr:from>
    <xdr:to>
      <xdr:col>85</xdr:col>
      <xdr:colOff>177800</xdr:colOff>
      <xdr:row>37</xdr:row>
      <xdr:rowOff>48597</xdr:rowOff>
    </xdr:to>
    <xdr:sp macro="" textlink="">
      <xdr:nvSpPr>
        <xdr:cNvPr id="516" name="フローチャート: 判断 515"/>
        <xdr:cNvSpPr/>
      </xdr:nvSpPr>
      <xdr:spPr>
        <a:xfrm>
          <a:off x="16268700" y="629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71463</xdr:rowOff>
    </xdr:from>
    <xdr:to>
      <xdr:col>81</xdr:col>
      <xdr:colOff>50800</xdr:colOff>
      <xdr:row>36</xdr:row>
      <xdr:rowOff>113011</xdr:rowOff>
    </xdr:to>
    <xdr:cxnSp macro="">
      <xdr:nvCxnSpPr>
        <xdr:cNvPr id="517" name="直線コネクタ 516"/>
        <xdr:cNvCxnSpPr/>
      </xdr:nvCxnSpPr>
      <xdr:spPr>
        <a:xfrm>
          <a:off x="14592300" y="6243663"/>
          <a:ext cx="889000" cy="4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22949</xdr:rowOff>
    </xdr:from>
    <xdr:to>
      <xdr:col>81</xdr:col>
      <xdr:colOff>101600</xdr:colOff>
      <xdr:row>36</xdr:row>
      <xdr:rowOff>124549</xdr:rowOff>
    </xdr:to>
    <xdr:sp macro="" textlink="">
      <xdr:nvSpPr>
        <xdr:cNvPr id="518" name="フローチャート: 判断 517"/>
        <xdr:cNvSpPr/>
      </xdr:nvSpPr>
      <xdr:spPr>
        <a:xfrm>
          <a:off x="15430500" y="619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141076</xdr:rowOff>
    </xdr:from>
    <xdr:ext cx="469744" cy="259045"/>
    <xdr:sp macro="" textlink="">
      <xdr:nvSpPr>
        <xdr:cNvPr id="519" name="テキスト ボックス 518"/>
        <xdr:cNvSpPr txBox="1"/>
      </xdr:nvSpPr>
      <xdr:spPr>
        <a:xfrm>
          <a:off x="15246428" y="5970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71463</xdr:rowOff>
    </xdr:from>
    <xdr:to>
      <xdr:col>76</xdr:col>
      <xdr:colOff>114300</xdr:colOff>
      <xdr:row>36</xdr:row>
      <xdr:rowOff>135757</xdr:rowOff>
    </xdr:to>
    <xdr:cxnSp macro="">
      <xdr:nvCxnSpPr>
        <xdr:cNvPr id="520" name="直線コネクタ 519"/>
        <xdr:cNvCxnSpPr/>
      </xdr:nvCxnSpPr>
      <xdr:spPr>
        <a:xfrm flipV="1">
          <a:off x="13703300" y="6243663"/>
          <a:ext cx="889000" cy="6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156623</xdr:rowOff>
    </xdr:from>
    <xdr:to>
      <xdr:col>76</xdr:col>
      <xdr:colOff>165100</xdr:colOff>
      <xdr:row>37</xdr:row>
      <xdr:rowOff>86773</xdr:rowOff>
    </xdr:to>
    <xdr:sp macro="" textlink="">
      <xdr:nvSpPr>
        <xdr:cNvPr id="521" name="フローチャート: 判断 520"/>
        <xdr:cNvSpPr/>
      </xdr:nvSpPr>
      <xdr:spPr>
        <a:xfrm>
          <a:off x="14541500" y="632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77900</xdr:rowOff>
    </xdr:from>
    <xdr:ext cx="469744" cy="259045"/>
    <xdr:sp macro="" textlink="">
      <xdr:nvSpPr>
        <xdr:cNvPr id="522" name="テキスト ボックス 521"/>
        <xdr:cNvSpPr txBox="1"/>
      </xdr:nvSpPr>
      <xdr:spPr>
        <a:xfrm>
          <a:off x="14357428" y="642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111868</xdr:rowOff>
    </xdr:from>
    <xdr:to>
      <xdr:col>71</xdr:col>
      <xdr:colOff>177800</xdr:colOff>
      <xdr:row>36</xdr:row>
      <xdr:rowOff>135757</xdr:rowOff>
    </xdr:to>
    <xdr:cxnSp macro="">
      <xdr:nvCxnSpPr>
        <xdr:cNvPr id="523" name="直線コネクタ 522"/>
        <xdr:cNvCxnSpPr/>
      </xdr:nvCxnSpPr>
      <xdr:spPr>
        <a:xfrm>
          <a:off x="12814300" y="6284068"/>
          <a:ext cx="889000" cy="2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157594</xdr:rowOff>
    </xdr:from>
    <xdr:to>
      <xdr:col>72</xdr:col>
      <xdr:colOff>38100</xdr:colOff>
      <xdr:row>37</xdr:row>
      <xdr:rowOff>87744</xdr:rowOff>
    </xdr:to>
    <xdr:sp macro="" textlink="">
      <xdr:nvSpPr>
        <xdr:cNvPr id="524" name="フローチャート: 判断 523"/>
        <xdr:cNvSpPr/>
      </xdr:nvSpPr>
      <xdr:spPr>
        <a:xfrm>
          <a:off x="13652500" y="632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78871</xdr:rowOff>
    </xdr:from>
    <xdr:ext cx="469744" cy="259045"/>
    <xdr:sp macro="" textlink="">
      <xdr:nvSpPr>
        <xdr:cNvPr id="525" name="テキスト ボックス 524"/>
        <xdr:cNvSpPr txBox="1"/>
      </xdr:nvSpPr>
      <xdr:spPr>
        <a:xfrm>
          <a:off x="13468428" y="64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93415</xdr:rowOff>
    </xdr:from>
    <xdr:to>
      <xdr:col>67</xdr:col>
      <xdr:colOff>101600</xdr:colOff>
      <xdr:row>37</xdr:row>
      <xdr:rowOff>23565</xdr:rowOff>
    </xdr:to>
    <xdr:sp macro="" textlink="">
      <xdr:nvSpPr>
        <xdr:cNvPr id="526" name="フローチャート: 判断 525"/>
        <xdr:cNvSpPr/>
      </xdr:nvSpPr>
      <xdr:spPr>
        <a:xfrm>
          <a:off x="12763500" y="626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14692</xdr:rowOff>
    </xdr:from>
    <xdr:ext cx="469744" cy="259045"/>
    <xdr:sp macro="" textlink="">
      <xdr:nvSpPr>
        <xdr:cNvPr id="527" name="テキスト ボックス 526"/>
        <xdr:cNvSpPr txBox="1"/>
      </xdr:nvSpPr>
      <xdr:spPr>
        <a:xfrm>
          <a:off x="12579428" y="63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159309</xdr:rowOff>
    </xdr:from>
    <xdr:to>
      <xdr:col>85</xdr:col>
      <xdr:colOff>177800</xdr:colOff>
      <xdr:row>36</xdr:row>
      <xdr:rowOff>89459</xdr:rowOff>
    </xdr:to>
    <xdr:sp macro="" textlink="">
      <xdr:nvSpPr>
        <xdr:cNvPr id="533" name="楕円 532"/>
        <xdr:cNvSpPr/>
      </xdr:nvSpPr>
      <xdr:spPr>
        <a:xfrm>
          <a:off x="162687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10736</xdr:rowOff>
    </xdr:from>
    <xdr:ext cx="469744" cy="259045"/>
    <xdr:sp macro="" textlink="">
      <xdr:nvSpPr>
        <xdr:cNvPr id="534" name="消防費該当値テキスト"/>
        <xdr:cNvSpPr txBox="1"/>
      </xdr:nvSpPr>
      <xdr:spPr>
        <a:xfrm>
          <a:off x="16370300" y="60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62211</xdr:rowOff>
    </xdr:from>
    <xdr:to>
      <xdr:col>81</xdr:col>
      <xdr:colOff>101600</xdr:colOff>
      <xdr:row>36</xdr:row>
      <xdr:rowOff>163811</xdr:rowOff>
    </xdr:to>
    <xdr:sp macro="" textlink="">
      <xdr:nvSpPr>
        <xdr:cNvPr id="535" name="楕円 534"/>
        <xdr:cNvSpPr/>
      </xdr:nvSpPr>
      <xdr:spPr>
        <a:xfrm>
          <a:off x="15430500" y="623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154938</xdr:rowOff>
    </xdr:from>
    <xdr:ext cx="469744" cy="259045"/>
    <xdr:sp macro="" textlink="">
      <xdr:nvSpPr>
        <xdr:cNvPr id="536" name="テキスト ボックス 535"/>
        <xdr:cNvSpPr txBox="1"/>
      </xdr:nvSpPr>
      <xdr:spPr>
        <a:xfrm>
          <a:off x="15246428" y="6327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20663</xdr:rowOff>
    </xdr:from>
    <xdr:to>
      <xdr:col>76</xdr:col>
      <xdr:colOff>165100</xdr:colOff>
      <xdr:row>36</xdr:row>
      <xdr:rowOff>122263</xdr:rowOff>
    </xdr:to>
    <xdr:sp macro="" textlink="">
      <xdr:nvSpPr>
        <xdr:cNvPr id="537" name="楕円 536"/>
        <xdr:cNvSpPr/>
      </xdr:nvSpPr>
      <xdr:spPr>
        <a:xfrm>
          <a:off x="14541500" y="619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138790</xdr:rowOff>
    </xdr:from>
    <xdr:ext cx="469744" cy="259045"/>
    <xdr:sp macro="" textlink="">
      <xdr:nvSpPr>
        <xdr:cNvPr id="538" name="テキスト ボックス 537"/>
        <xdr:cNvSpPr txBox="1"/>
      </xdr:nvSpPr>
      <xdr:spPr>
        <a:xfrm>
          <a:off x="14357428" y="596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84957</xdr:rowOff>
    </xdr:from>
    <xdr:to>
      <xdr:col>72</xdr:col>
      <xdr:colOff>38100</xdr:colOff>
      <xdr:row>37</xdr:row>
      <xdr:rowOff>15107</xdr:rowOff>
    </xdr:to>
    <xdr:sp macro="" textlink="">
      <xdr:nvSpPr>
        <xdr:cNvPr id="539" name="楕円 538"/>
        <xdr:cNvSpPr/>
      </xdr:nvSpPr>
      <xdr:spPr>
        <a:xfrm>
          <a:off x="13652500" y="62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31634</xdr:rowOff>
    </xdr:from>
    <xdr:ext cx="469744" cy="259045"/>
    <xdr:sp macro="" textlink="">
      <xdr:nvSpPr>
        <xdr:cNvPr id="540" name="テキスト ボックス 539"/>
        <xdr:cNvSpPr txBox="1"/>
      </xdr:nvSpPr>
      <xdr:spPr>
        <a:xfrm>
          <a:off x="13468428" y="6032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61068</xdr:rowOff>
    </xdr:from>
    <xdr:to>
      <xdr:col>67</xdr:col>
      <xdr:colOff>101600</xdr:colOff>
      <xdr:row>36</xdr:row>
      <xdr:rowOff>162668</xdr:rowOff>
    </xdr:to>
    <xdr:sp macro="" textlink="">
      <xdr:nvSpPr>
        <xdr:cNvPr id="541" name="楕円 540"/>
        <xdr:cNvSpPr/>
      </xdr:nvSpPr>
      <xdr:spPr>
        <a:xfrm>
          <a:off x="12763500" y="623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7745</xdr:rowOff>
    </xdr:from>
    <xdr:ext cx="469744" cy="259045"/>
    <xdr:sp macro="" textlink="">
      <xdr:nvSpPr>
        <xdr:cNvPr id="542" name="テキスト ボックス 541"/>
        <xdr:cNvSpPr txBox="1"/>
      </xdr:nvSpPr>
      <xdr:spPr>
        <a:xfrm>
          <a:off x="12579428" y="600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1308</xdr:rowOff>
    </xdr:from>
    <xdr:to>
      <xdr:col>85</xdr:col>
      <xdr:colOff>126364</xdr:colOff>
      <xdr:row>58</xdr:row>
      <xdr:rowOff>98399</xdr:rowOff>
    </xdr:to>
    <xdr:cxnSp macro="">
      <xdr:nvCxnSpPr>
        <xdr:cNvPr id="567" name="直線コネクタ 566"/>
        <xdr:cNvCxnSpPr/>
      </xdr:nvCxnSpPr>
      <xdr:spPr>
        <a:xfrm flipV="1">
          <a:off x="16317595" y="8745258"/>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102226</xdr:rowOff>
    </xdr:from>
    <xdr:ext cx="534377" cy="259045"/>
    <xdr:sp macro="" textlink="">
      <xdr:nvSpPr>
        <xdr:cNvPr id="568" name="教育費最小値テキスト"/>
        <xdr:cNvSpPr txBox="1"/>
      </xdr:nvSpPr>
      <xdr:spPr>
        <a:xfrm>
          <a:off x="16370300" y="100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98399</xdr:rowOff>
    </xdr:from>
    <xdr:to>
      <xdr:col>86</xdr:col>
      <xdr:colOff>25400</xdr:colOff>
      <xdr:row>58</xdr:row>
      <xdr:rowOff>98399</xdr:rowOff>
    </xdr:to>
    <xdr:cxnSp macro="">
      <xdr:nvCxnSpPr>
        <xdr:cNvPr id="569" name="直線コネクタ 568"/>
        <xdr:cNvCxnSpPr/>
      </xdr:nvCxnSpPr>
      <xdr:spPr>
        <a:xfrm>
          <a:off x="16230600" y="1004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119435</xdr:rowOff>
    </xdr:from>
    <xdr:ext cx="599010" cy="259045"/>
    <xdr:sp macro="" textlink="">
      <xdr:nvSpPr>
        <xdr:cNvPr id="570" name="教育費最大値テキスト"/>
        <xdr:cNvSpPr txBox="1"/>
      </xdr:nvSpPr>
      <xdr:spPr>
        <a:xfrm>
          <a:off x="16370300" y="852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141,397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1308</xdr:rowOff>
    </xdr:from>
    <xdr:to>
      <xdr:col>86</xdr:col>
      <xdr:colOff>25400</xdr:colOff>
      <xdr:row>51</xdr:row>
      <xdr:rowOff>1308</xdr:rowOff>
    </xdr:to>
    <xdr:cxnSp macro="">
      <xdr:nvCxnSpPr>
        <xdr:cNvPr id="571" name="直線コネクタ 570"/>
        <xdr:cNvCxnSpPr/>
      </xdr:nvCxnSpPr>
      <xdr:spPr>
        <a:xfrm>
          <a:off x="16230600" y="874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89903</xdr:rowOff>
    </xdr:from>
    <xdr:to>
      <xdr:col>85</xdr:col>
      <xdr:colOff>127000</xdr:colOff>
      <xdr:row>55</xdr:row>
      <xdr:rowOff>88074</xdr:rowOff>
    </xdr:to>
    <xdr:cxnSp macro="">
      <xdr:nvCxnSpPr>
        <xdr:cNvPr id="572" name="直線コネクタ 571"/>
        <xdr:cNvCxnSpPr/>
      </xdr:nvCxnSpPr>
      <xdr:spPr>
        <a:xfrm>
          <a:off x="15481300" y="9348203"/>
          <a:ext cx="8382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127246</xdr:rowOff>
    </xdr:from>
    <xdr:ext cx="534377" cy="259045"/>
    <xdr:sp macro="" textlink="">
      <xdr:nvSpPr>
        <xdr:cNvPr id="573" name="教育費平均値テキスト"/>
        <xdr:cNvSpPr txBox="1"/>
      </xdr:nvSpPr>
      <xdr:spPr>
        <a:xfrm>
          <a:off x="16370300" y="972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148819</xdr:rowOff>
    </xdr:from>
    <xdr:to>
      <xdr:col>85</xdr:col>
      <xdr:colOff>177800</xdr:colOff>
      <xdr:row>57</xdr:row>
      <xdr:rowOff>78969</xdr:rowOff>
    </xdr:to>
    <xdr:sp macro="" textlink="">
      <xdr:nvSpPr>
        <xdr:cNvPr id="574" name="フローチャート: 判断 573"/>
        <xdr:cNvSpPr/>
      </xdr:nvSpPr>
      <xdr:spPr>
        <a:xfrm>
          <a:off x="16268700" y="975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159448</xdr:rowOff>
    </xdr:from>
    <xdr:to>
      <xdr:col>81</xdr:col>
      <xdr:colOff>50800</xdr:colOff>
      <xdr:row>54</xdr:row>
      <xdr:rowOff>89903</xdr:rowOff>
    </xdr:to>
    <xdr:cxnSp macro="">
      <xdr:nvCxnSpPr>
        <xdr:cNvPr id="575" name="直線コネクタ 574"/>
        <xdr:cNvCxnSpPr/>
      </xdr:nvCxnSpPr>
      <xdr:spPr>
        <a:xfrm>
          <a:off x="14592300" y="9246298"/>
          <a:ext cx="889000" cy="10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149568</xdr:rowOff>
    </xdr:from>
    <xdr:to>
      <xdr:col>81</xdr:col>
      <xdr:colOff>101600</xdr:colOff>
      <xdr:row>57</xdr:row>
      <xdr:rowOff>79718</xdr:rowOff>
    </xdr:to>
    <xdr:sp macro="" textlink="">
      <xdr:nvSpPr>
        <xdr:cNvPr id="576" name="フローチャート: 判断 575"/>
        <xdr:cNvSpPr/>
      </xdr:nvSpPr>
      <xdr:spPr>
        <a:xfrm>
          <a:off x="15430500" y="975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70845</xdr:rowOff>
    </xdr:from>
    <xdr:ext cx="534377" cy="259045"/>
    <xdr:sp macro="" textlink="">
      <xdr:nvSpPr>
        <xdr:cNvPr id="577" name="テキスト ボックス 576"/>
        <xdr:cNvSpPr txBox="1"/>
      </xdr:nvSpPr>
      <xdr:spPr>
        <a:xfrm>
          <a:off x="15214111" y="984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159448</xdr:rowOff>
    </xdr:from>
    <xdr:to>
      <xdr:col>76</xdr:col>
      <xdr:colOff>114300</xdr:colOff>
      <xdr:row>55</xdr:row>
      <xdr:rowOff>66624</xdr:rowOff>
    </xdr:to>
    <xdr:cxnSp macro="">
      <xdr:nvCxnSpPr>
        <xdr:cNvPr id="578" name="直線コネクタ 577"/>
        <xdr:cNvCxnSpPr/>
      </xdr:nvCxnSpPr>
      <xdr:spPr>
        <a:xfrm flipV="1">
          <a:off x="13703300" y="9246298"/>
          <a:ext cx="889000" cy="2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165278</xdr:rowOff>
    </xdr:from>
    <xdr:to>
      <xdr:col>76</xdr:col>
      <xdr:colOff>165100</xdr:colOff>
      <xdr:row>57</xdr:row>
      <xdr:rowOff>95428</xdr:rowOff>
    </xdr:to>
    <xdr:sp macro="" textlink="">
      <xdr:nvSpPr>
        <xdr:cNvPr id="579" name="フローチャート: 判断 578"/>
        <xdr:cNvSpPr/>
      </xdr:nvSpPr>
      <xdr:spPr>
        <a:xfrm>
          <a:off x="14541500" y="976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86555</xdr:rowOff>
    </xdr:from>
    <xdr:ext cx="534377" cy="259045"/>
    <xdr:sp macro="" textlink="">
      <xdr:nvSpPr>
        <xdr:cNvPr id="580" name="テキスト ボックス 579"/>
        <xdr:cNvSpPr txBox="1"/>
      </xdr:nvSpPr>
      <xdr:spPr>
        <a:xfrm>
          <a:off x="14325111" y="985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66624</xdr:rowOff>
    </xdr:from>
    <xdr:to>
      <xdr:col>71</xdr:col>
      <xdr:colOff>177800</xdr:colOff>
      <xdr:row>56</xdr:row>
      <xdr:rowOff>39510</xdr:rowOff>
    </xdr:to>
    <xdr:cxnSp macro="">
      <xdr:nvCxnSpPr>
        <xdr:cNvPr id="581" name="直線コネクタ 580"/>
        <xdr:cNvCxnSpPr/>
      </xdr:nvCxnSpPr>
      <xdr:spPr>
        <a:xfrm flipV="1">
          <a:off x="12814300" y="9496374"/>
          <a:ext cx="889000" cy="14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37821</xdr:rowOff>
    </xdr:from>
    <xdr:to>
      <xdr:col>72</xdr:col>
      <xdr:colOff>38100</xdr:colOff>
      <xdr:row>57</xdr:row>
      <xdr:rowOff>139421</xdr:rowOff>
    </xdr:to>
    <xdr:sp macro="" textlink="">
      <xdr:nvSpPr>
        <xdr:cNvPr id="582" name="フローチャート: 判断 581"/>
        <xdr:cNvSpPr/>
      </xdr:nvSpPr>
      <xdr:spPr>
        <a:xfrm>
          <a:off x="13652500" y="981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130548</xdr:rowOff>
    </xdr:from>
    <xdr:ext cx="534377" cy="259045"/>
    <xdr:sp macro="" textlink="">
      <xdr:nvSpPr>
        <xdr:cNvPr id="583" name="テキスト ボックス 582"/>
        <xdr:cNvSpPr txBox="1"/>
      </xdr:nvSpPr>
      <xdr:spPr>
        <a:xfrm>
          <a:off x="13436111" y="9903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43472</xdr:rowOff>
    </xdr:from>
    <xdr:to>
      <xdr:col>67</xdr:col>
      <xdr:colOff>101600</xdr:colOff>
      <xdr:row>57</xdr:row>
      <xdr:rowOff>145072</xdr:rowOff>
    </xdr:to>
    <xdr:sp macro="" textlink="">
      <xdr:nvSpPr>
        <xdr:cNvPr id="584" name="フローチャート: 判断 583"/>
        <xdr:cNvSpPr/>
      </xdr:nvSpPr>
      <xdr:spPr>
        <a:xfrm>
          <a:off x="12763500" y="981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136199</xdr:rowOff>
    </xdr:from>
    <xdr:ext cx="534377" cy="259045"/>
    <xdr:sp macro="" textlink="">
      <xdr:nvSpPr>
        <xdr:cNvPr id="585" name="テキスト ボックス 584"/>
        <xdr:cNvSpPr txBox="1"/>
      </xdr:nvSpPr>
      <xdr:spPr>
        <a:xfrm>
          <a:off x="12547111" y="990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37274</xdr:rowOff>
    </xdr:from>
    <xdr:to>
      <xdr:col>85</xdr:col>
      <xdr:colOff>177800</xdr:colOff>
      <xdr:row>55</xdr:row>
      <xdr:rowOff>138874</xdr:rowOff>
    </xdr:to>
    <xdr:sp macro="" textlink="">
      <xdr:nvSpPr>
        <xdr:cNvPr id="591" name="楕円 590"/>
        <xdr:cNvSpPr/>
      </xdr:nvSpPr>
      <xdr:spPr>
        <a:xfrm>
          <a:off x="16268700" y="946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60151</xdr:rowOff>
    </xdr:from>
    <xdr:ext cx="534377" cy="259045"/>
    <xdr:sp macro="" textlink="">
      <xdr:nvSpPr>
        <xdr:cNvPr id="592" name="教育費該当値テキスト"/>
        <xdr:cNvSpPr txBox="1"/>
      </xdr:nvSpPr>
      <xdr:spPr>
        <a:xfrm>
          <a:off x="16370300" y="9318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39103</xdr:rowOff>
    </xdr:from>
    <xdr:to>
      <xdr:col>81</xdr:col>
      <xdr:colOff>101600</xdr:colOff>
      <xdr:row>54</xdr:row>
      <xdr:rowOff>140703</xdr:rowOff>
    </xdr:to>
    <xdr:sp macro="" textlink="">
      <xdr:nvSpPr>
        <xdr:cNvPr id="593" name="楕円 592"/>
        <xdr:cNvSpPr/>
      </xdr:nvSpPr>
      <xdr:spPr>
        <a:xfrm>
          <a:off x="15430500" y="929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157230</xdr:rowOff>
    </xdr:from>
    <xdr:ext cx="534377" cy="259045"/>
    <xdr:sp macro="" textlink="">
      <xdr:nvSpPr>
        <xdr:cNvPr id="594" name="テキスト ボックス 593"/>
        <xdr:cNvSpPr txBox="1"/>
      </xdr:nvSpPr>
      <xdr:spPr>
        <a:xfrm>
          <a:off x="15214111" y="907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108648</xdr:rowOff>
    </xdr:from>
    <xdr:to>
      <xdr:col>76</xdr:col>
      <xdr:colOff>165100</xdr:colOff>
      <xdr:row>54</xdr:row>
      <xdr:rowOff>38798</xdr:rowOff>
    </xdr:to>
    <xdr:sp macro="" textlink="">
      <xdr:nvSpPr>
        <xdr:cNvPr id="595" name="楕円 594"/>
        <xdr:cNvSpPr/>
      </xdr:nvSpPr>
      <xdr:spPr>
        <a:xfrm>
          <a:off x="14541500" y="919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55325</xdr:rowOff>
    </xdr:from>
    <xdr:ext cx="599010" cy="259045"/>
    <xdr:sp macro="" textlink="">
      <xdr:nvSpPr>
        <xdr:cNvPr id="596" name="テキスト ボックス 595"/>
        <xdr:cNvSpPr txBox="1"/>
      </xdr:nvSpPr>
      <xdr:spPr>
        <a:xfrm>
          <a:off x="14292795" y="897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15824</xdr:rowOff>
    </xdr:from>
    <xdr:to>
      <xdr:col>72</xdr:col>
      <xdr:colOff>38100</xdr:colOff>
      <xdr:row>55</xdr:row>
      <xdr:rowOff>117424</xdr:rowOff>
    </xdr:to>
    <xdr:sp macro="" textlink="">
      <xdr:nvSpPr>
        <xdr:cNvPr id="597" name="楕円 596"/>
        <xdr:cNvSpPr/>
      </xdr:nvSpPr>
      <xdr:spPr>
        <a:xfrm>
          <a:off x="13652500" y="94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133951</xdr:rowOff>
    </xdr:from>
    <xdr:ext cx="534377" cy="259045"/>
    <xdr:sp macro="" textlink="">
      <xdr:nvSpPr>
        <xdr:cNvPr id="598" name="テキスト ボックス 597"/>
        <xdr:cNvSpPr txBox="1"/>
      </xdr:nvSpPr>
      <xdr:spPr>
        <a:xfrm>
          <a:off x="13436111" y="922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160160</xdr:rowOff>
    </xdr:from>
    <xdr:to>
      <xdr:col>67</xdr:col>
      <xdr:colOff>101600</xdr:colOff>
      <xdr:row>56</xdr:row>
      <xdr:rowOff>90310</xdr:rowOff>
    </xdr:to>
    <xdr:sp macro="" textlink="">
      <xdr:nvSpPr>
        <xdr:cNvPr id="599" name="楕円 598"/>
        <xdr:cNvSpPr/>
      </xdr:nvSpPr>
      <xdr:spPr>
        <a:xfrm>
          <a:off x="12763500" y="958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106837</xdr:rowOff>
    </xdr:from>
    <xdr:ext cx="534377" cy="259045"/>
    <xdr:sp macro="" textlink="">
      <xdr:nvSpPr>
        <xdr:cNvPr id="600" name="テキスト ボックス 599"/>
        <xdr:cNvSpPr txBox="1"/>
      </xdr:nvSpPr>
      <xdr:spPr>
        <a:xfrm>
          <a:off x="12547111" y="936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4" name="テキスト ボックス 613"/>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16" name="テキスト ボックス 615"/>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18" name="テキスト ボックス 617"/>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20" name="テキスト ボックス 619"/>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2" name="テキスト ボックス 621"/>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151130</xdr:rowOff>
    </xdr:from>
    <xdr:to>
      <xdr:col>85</xdr:col>
      <xdr:colOff>126364</xdr:colOff>
      <xdr:row>79</xdr:row>
      <xdr:rowOff>98879</xdr:rowOff>
    </xdr:to>
    <xdr:cxnSp macro="">
      <xdr:nvCxnSpPr>
        <xdr:cNvPr id="626" name="直線コネクタ 625"/>
        <xdr:cNvCxnSpPr/>
      </xdr:nvCxnSpPr>
      <xdr:spPr>
        <a:xfrm flipV="1">
          <a:off x="16317595" y="12152630"/>
          <a:ext cx="1269"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97807</xdr:rowOff>
    </xdr:from>
    <xdr:ext cx="378565" cy="259045"/>
    <xdr:sp macro="" textlink="">
      <xdr:nvSpPr>
        <xdr:cNvPr id="629" name="災害復旧費最大値テキスト"/>
        <xdr:cNvSpPr txBox="1"/>
      </xdr:nvSpPr>
      <xdr:spPr>
        <a:xfrm>
          <a:off x="16370300" y="11927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151130</xdr:rowOff>
    </xdr:from>
    <xdr:to>
      <xdr:col>86</xdr:col>
      <xdr:colOff>25400</xdr:colOff>
      <xdr:row>70</xdr:row>
      <xdr:rowOff>151130</xdr:rowOff>
    </xdr:to>
    <xdr:cxnSp macro="">
      <xdr:nvCxnSpPr>
        <xdr:cNvPr id="630" name="直線コネクタ 629"/>
        <xdr:cNvCxnSpPr/>
      </xdr:nvCxnSpPr>
      <xdr:spPr>
        <a:xfrm>
          <a:off x="16230600" y="1215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136270</xdr:rowOff>
    </xdr:from>
    <xdr:ext cx="313932" cy="259045"/>
    <xdr:sp macro="" textlink="">
      <xdr:nvSpPr>
        <xdr:cNvPr id="632" name="災害復旧費平均値テキスト"/>
        <xdr:cNvSpPr txBox="1"/>
      </xdr:nvSpPr>
      <xdr:spPr>
        <a:xfrm>
          <a:off x="16370300" y="13337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113393</xdr:rowOff>
    </xdr:from>
    <xdr:to>
      <xdr:col>85</xdr:col>
      <xdr:colOff>177800</xdr:colOff>
      <xdr:row>79</xdr:row>
      <xdr:rowOff>43543</xdr:rowOff>
    </xdr:to>
    <xdr:sp macro="" textlink="">
      <xdr:nvSpPr>
        <xdr:cNvPr id="633" name="フローチャート: 判断 632"/>
        <xdr:cNvSpPr/>
      </xdr:nvSpPr>
      <xdr:spPr>
        <a:xfrm>
          <a:off x="16268700" y="134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4" name="直線コネクタ 633"/>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126456</xdr:rowOff>
    </xdr:from>
    <xdr:to>
      <xdr:col>81</xdr:col>
      <xdr:colOff>101600</xdr:colOff>
      <xdr:row>79</xdr:row>
      <xdr:rowOff>56606</xdr:rowOff>
    </xdr:to>
    <xdr:sp macro="" textlink="">
      <xdr:nvSpPr>
        <xdr:cNvPr id="635" name="フローチャート: 判断 634"/>
        <xdr:cNvSpPr/>
      </xdr:nvSpPr>
      <xdr:spPr>
        <a:xfrm>
          <a:off x="15430500" y="1349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77</xdr:row>
      <xdr:rowOff>73133</xdr:rowOff>
    </xdr:from>
    <xdr:ext cx="313932" cy="259045"/>
    <xdr:sp macro="" textlink="">
      <xdr:nvSpPr>
        <xdr:cNvPr id="636" name="テキスト ボックス 635"/>
        <xdr:cNvSpPr txBox="1"/>
      </xdr:nvSpPr>
      <xdr:spPr>
        <a:xfrm>
          <a:off x="15324333" y="13274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7" name="直線コネクタ 636"/>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41548</xdr:rowOff>
    </xdr:from>
    <xdr:to>
      <xdr:col>76</xdr:col>
      <xdr:colOff>165100</xdr:colOff>
      <xdr:row>79</xdr:row>
      <xdr:rowOff>143148</xdr:rowOff>
    </xdr:to>
    <xdr:sp macro="" textlink="">
      <xdr:nvSpPr>
        <xdr:cNvPr id="638" name="フローチャート: 判断 637"/>
        <xdr:cNvSpPr/>
      </xdr:nvSpPr>
      <xdr:spPr>
        <a:xfrm>
          <a:off x="14541500" y="1358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159675</xdr:rowOff>
    </xdr:from>
    <xdr:ext cx="249299" cy="259045"/>
    <xdr:sp macro="" textlink="">
      <xdr:nvSpPr>
        <xdr:cNvPr id="639" name="テキスト ボックス 638"/>
        <xdr:cNvSpPr txBox="1"/>
      </xdr:nvSpPr>
      <xdr:spPr>
        <a:xfrm>
          <a:off x="14467650" y="13361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0" name="直線コネクタ 639"/>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48079</xdr:rowOff>
    </xdr:from>
    <xdr:to>
      <xdr:col>72</xdr:col>
      <xdr:colOff>38100</xdr:colOff>
      <xdr:row>79</xdr:row>
      <xdr:rowOff>149679</xdr:rowOff>
    </xdr:to>
    <xdr:sp macro="" textlink="">
      <xdr:nvSpPr>
        <xdr:cNvPr id="641" name="フローチャート: 判断 640"/>
        <xdr:cNvSpPr/>
      </xdr:nvSpPr>
      <xdr:spPr>
        <a:xfrm>
          <a:off x="13652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42" name="テキスト ボックス 641"/>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13788</xdr:rowOff>
    </xdr:from>
    <xdr:to>
      <xdr:col>67</xdr:col>
      <xdr:colOff>101600</xdr:colOff>
      <xdr:row>79</xdr:row>
      <xdr:rowOff>115388</xdr:rowOff>
    </xdr:to>
    <xdr:sp macro="" textlink="">
      <xdr:nvSpPr>
        <xdr:cNvPr id="643" name="フローチャート: 判断 642"/>
        <xdr:cNvSpPr/>
      </xdr:nvSpPr>
      <xdr:spPr>
        <a:xfrm>
          <a:off x="12763500" y="1355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131915</xdr:rowOff>
    </xdr:from>
    <xdr:ext cx="313932" cy="259045"/>
    <xdr:sp macro="" textlink="">
      <xdr:nvSpPr>
        <xdr:cNvPr id="644" name="テキスト ボックス 643"/>
        <xdr:cNvSpPr txBox="1"/>
      </xdr:nvSpPr>
      <xdr:spPr>
        <a:xfrm>
          <a:off x="12657333" y="133335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1"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6" name="楕円 655"/>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77</xdr:row>
      <xdr:rowOff>166206</xdr:rowOff>
    </xdr:from>
    <xdr:ext cx="249299" cy="259045"/>
    <xdr:sp macro="" textlink="">
      <xdr:nvSpPr>
        <xdr:cNvPr id="657" name="テキスト ボックス 656"/>
        <xdr:cNvSpPr txBox="1"/>
      </xdr:nvSpPr>
      <xdr:spPr>
        <a:xfrm>
          <a:off x="13578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3" name="テキスト ボックス 67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5" name="テキスト ボックス 67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7" name="テキスト ボックス 676"/>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129667</xdr:rowOff>
    </xdr:from>
    <xdr:to>
      <xdr:col>85</xdr:col>
      <xdr:colOff>126364</xdr:colOff>
      <xdr:row>99</xdr:row>
      <xdr:rowOff>14860</xdr:rowOff>
    </xdr:to>
    <xdr:cxnSp macro="">
      <xdr:nvCxnSpPr>
        <xdr:cNvPr id="683" name="直線コネクタ 682"/>
        <xdr:cNvCxnSpPr/>
      </xdr:nvCxnSpPr>
      <xdr:spPr>
        <a:xfrm flipV="1">
          <a:off x="16317595" y="15388717"/>
          <a:ext cx="1269" cy="1599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18687</xdr:rowOff>
    </xdr:from>
    <xdr:ext cx="378565" cy="259045"/>
    <xdr:sp macro="" textlink="">
      <xdr:nvSpPr>
        <xdr:cNvPr id="684" name="公債費最小値テキスト"/>
        <xdr:cNvSpPr txBox="1"/>
      </xdr:nvSpPr>
      <xdr:spPr>
        <a:xfrm>
          <a:off x="16370300" y="1699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14860</xdr:rowOff>
    </xdr:from>
    <xdr:to>
      <xdr:col>86</xdr:col>
      <xdr:colOff>25400</xdr:colOff>
      <xdr:row>99</xdr:row>
      <xdr:rowOff>14860</xdr:rowOff>
    </xdr:to>
    <xdr:cxnSp macro="">
      <xdr:nvCxnSpPr>
        <xdr:cNvPr id="685" name="直線コネクタ 684"/>
        <xdr:cNvCxnSpPr/>
      </xdr:nvCxnSpPr>
      <xdr:spPr>
        <a:xfrm>
          <a:off x="16230600" y="1698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76344</xdr:rowOff>
    </xdr:from>
    <xdr:ext cx="534377" cy="259045"/>
    <xdr:sp macro="" textlink="">
      <xdr:nvSpPr>
        <xdr:cNvPr id="686" name="公債費最大値テキスト"/>
        <xdr:cNvSpPr txBox="1"/>
      </xdr:nvSpPr>
      <xdr:spPr>
        <a:xfrm>
          <a:off x="16370300" y="1516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129667</xdr:rowOff>
    </xdr:from>
    <xdr:to>
      <xdr:col>86</xdr:col>
      <xdr:colOff>25400</xdr:colOff>
      <xdr:row>89</xdr:row>
      <xdr:rowOff>129667</xdr:rowOff>
    </xdr:to>
    <xdr:cxnSp macro="">
      <xdr:nvCxnSpPr>
        <xdr:cNvPr id="687" name="直線コネクタ 686"/>
        <xdr:cNvCxnSpPr/>
      </xdr:nvCxnSpPr>
      <xdr:spPr>
        <a:xfrm>
          <a:off x="16230600" y="1538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121413</xdr:rowOff>
    </xdr:from>
    <xdr:to>
      <xdr:col>85</xdr:col>
      <xdr:colOff>127000</xdr:colOff>
      <xdr:row>96</xdr:row>
      <xdr:rowOff>158750</xdr:rowOff>
    </xdr:to>
    <xdr:cxnSp macro="">
      <xdr:nvCxnSpPr>
        <xdr:cNvPr id="688" name="直線コネクタ 687"/>
        <xdr:cNvCxnSpPr/>
      </xdr:nvCxnSpPr>
      <xdr:spPr>
        <a:xfrm>
          <a:off x="15481300" y="16580613"/>
          <a:ext cx="838200" cy="3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99204</xdr:rowOff>
    </xdr:from>
    <xdr:ext cx="469744" cy="259045"/>
    <xdr:sp macro="" textlink="">
      <xdr:nvSpPr>
        <xdr:cNvPr id="689" name="公債費平均値テキスト"/>
        <xdr:cNvSpPr txBox="1"/>
      </xdr:nvSpPr>
      <xdr:spPr>
        <a:xfrm>
          <a:off x="16370300" y="16044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76327</xdr:rowOff>
    </xdr:from>
    <xdr:to>
      <xdr:col>85</xdr:col>
      <xdr:colOff>177800</xdr:colOff>
      <xdr:row>95</xdr:row>
      <xdr:rowOff>6477</xdr:rowOff>
    </xdr:to>
    <xdr:sp macro="" textlink="">
      <xdr:nvSpPr>
        <xdr:cNvPr id="690" name="フローチャート: 判断 689"/>
        <xdr:cNvSpPr/>
      </xdr:nvSpPr>
      <xdr:spPr>
        <a:xfrm>
          <a:off x="16268700" y="1619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139573</xdr:rowOff>
    </xdr:from>
    <xdr:to>
      <xdr:col>81</xdr:col>
      <xdr:colOff>50800</xdr:colOff>
      <xdr:row>96</xdr:row>
      <xdr:rowOff>121413</xdr:rowOff>
    </xdr:to>
    <xdr:cxnSp macro="">
      <xdr:nvCxnSpPr>
        <xdr:cNvPr id="691" name="直線コネクタ 690"/>
        <xdr:cNvCxnSpPr/>
      </xdr:nvCxnSpPr>
      <xdr:spPr>
        <a:xfrm>
          <a:off x="14592300" y="16427323"/>
          <a:ext cx="889000" cy="15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98933</xdr:rowOff>
    </xdr:from>
    <xdr:to>
      <xdr:col>81</xdr:col>
      <xdr:colOff>101600</xdr:colOff>
      <xdr:row>94</xdr:row>
      <xdr:rowOff>29083</xdr:rowOff>
    </xdr:to>
    <xdr:sp macro="" textlink="">
      <xdr:nvSpPr>
        <xdr:cNvPr id="692" name="フローチャート: 判断 691"/>
        <xdr:cNvSpPr/>
      </xdr:nvSpPr>
      <xdr:spPr>
        <a:xfrm>
          <a:off x="15430500" y="1604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92</xdr:row>
      <xdr:rowOff>45610</xdr:rowOff>
    </xdr:from>
    <xdr:ext cx="469744" cy="259045"/>
    <xdr:sp macro="" textlink="">
      <xdr:nvSpPr>
        <xdr:cNvPr id="693" name="テキスト ボックス 692"/>
        <xdr:cNvSpPr txBox="1"/>
      </xdr:nvSpPr>
      <xdr:spPr>
        <a:xfrm>
          <a:off x="15246428" y="1581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121538</xdr:rowOff>
    </xdr:from>
    <xdr:to>
      <xdr:col>76</xdr:col>
      <xdr:colOff>114300</xdr:colOff>
      <xdr:row>95</xdr:row>
      <xdr:rowOff>139573</xdr:rowOff>
    </xdr:to>
    <xdr:cxnSp macro="">
      <xdr:nvCxnSpPr>
        <xdr:cNvPr id="694" name="直線コネクタ 693"/>
        <xdr:cNvCxnSpPr/>
      </xdr:nvCxnSpPr>
      <xdr:spPr>
        <a:xfrm>
          <a:off x="13703300" y="16237838"/>
          <a:ext cx="889000" cy="18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72898</xdr:rowOff>
    </xdr:from>
    <xdr:to>
      <xdr:col>76</xdr:col>
      <xdr:colOff>165100</xdr:colOff>
      <xdr:row>95</xdr:row>
      <xdr:rowOff>3048</xdr:rowOff>
    </xdr:to>
    <xdr:sp macro="" textlink="">
      <xdr:nvSpPr>
        <xdr:cNvPr id="695" name="フローチャート: 判断 694"/>
        <xdr:cNvSpPr/>
      </xdr:nvSpPr>
      <xdr:spPr>
        <a:xfrm>
          <a:off x="14541500" y="1618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19575</xdr:rowOff>
    </xdr:from>
    <xdr:ext cx="469744" cy="259045"/>
    <xdr:sp macro="" textlink="">
      <xdr:nvSpPr>
        <xdr:cNvPr id="696" name="テキスト ボックス 695"/>
        <xdr:cNvSpPr txBox="1"/>
      </xdr:nvSpPr>
      <xdr:spPr>
        <a:xfrm>
          <a:off x="14357428" y="1596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26288</xdr:rowOff>
    </xdr:from>
    <xdr:to>
      <xdr:col>71</xdr:col>
      <xdr:colOff>177800</xdr:colOff>
      <xdr:row>94</xdr:row>
      <xdr:rowOff>121538</xdr:rowOff>
    </xdr:to>
    <xdr:cxnSp macro="">
      <xdr:nvCxnSpPr>
        <xdr:cNvPr id="697" name="直線コネクタ 696"/>
        <xdr:cNvCxnSpPr/>
      </xdr:nvCxnSpPr>
      <xdr:spPr>
        <a:xfrm>
          <a:off x="12814300" y="16142588"/>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76073</xdr:rowOff>
    </xdr:from>
    <xdr:to>
      <xdr:col>72</xdr:col>
      <xdr:colOff>38100</xdr:colOff>
      <xdr:row>94</xdr:row>
      <xdr:rowOff>6223</xdr:rowOff>
    </xdr:to>
    <xdr:sp macro="" textlink="">
      <xdr:nvSpPr>
        <xdr:cNvPr id="698" name="フローチャート: 判断 697"/>
        <xdr:cNvSpPr/>
      </xdr:nvSpPr>
      <xdr:spPr>
        <a:xfrm>
          <a:off x="13652500" y="1602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92</xdr:row>
      <xdr:rowOff>22750</xdr:rowOff>
    </xdr:from>
    <xdr:ext cx="469744" cy="259045"/>
    <xdr:sp macro="" textlink="">
      <xdr:nvSpPr>
        <xdr:cNvPr id="699" name="テキスト ボックス 698"/>
        <xdr:cNvSpPr txBox="1"/>
      </xdr:nvSpPr>
      <xdr:spPr>
        <a:xfrm>
          <a:off x="13468428" y="1579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58801</xdr:rowOff>
    </xdr:from>
    <xdr:to>
      <xdr:col>67</xdr:col>
      <xdr:colOff>101600</xdr:colOff>
      <xdr:row>93</xdr:row>
      <xdr:rowOff>160401</xdr:rowOff>
    </xdr:to>
    <xdr:sp macro="" textlink="">
      <xdr:nvSpPr>
        <xdr:cNvPr id="700" name="フローチャート: 判断 699"/>
        <xdr:cNvSpPr/>
      </xdr:nvSpPr>
      <xdr:spPr>
        <a:xfrm>
          <a:off x="12763500" y="1600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92</xdr:row>
      <xdr:rowOff>5478</xdr:rowOff>
    </xdr:from>
    <xdr:ext cx="469744" cy="259045"/>
    <xdr:sp macro="" textlink="">
      <xdr:nvSpPr>
        <xdr:cNvPr id="701" name="テキスト ボックス 700"/>
        <xdr:cNvSpPr txBox="1"/>
      </xdr:nvSpPr>
      <xdr:spPr>
        <a:xfrm>
          <a:off x="12579428" y="1577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107950</xdr:rowOff>
    </xdr:from>
    <xdr:to>
      <xdr:col>85</xdr:col>
      <xdr:colOff>177800</xdr:colOff>
      <xdr:row>97</xdr:row>
      <xdr:rowOff>38100</xdr:rowOff>
    </xdr:to>
    <xdr:sp macro="" textlink="">
      <xdr:nvSpPr>
        <xdr:cNvPr id="707" name="楕円 706"/>
        <xdr:cNvSpPr/>
      </xdr:nvSpPr>
      <xdr:spPr>
        <a:xfrm>
          <a:off x="16268700" y="165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86377</xdr:rowOff>
    </xdr:from>
    <xdr:ext cx="469744" cy="259045"/>
    <xdr:sp macro="" textlink="">
      <xdr:nvSpPr>
        <xdr:cNvPr id="708" name="公債費該当値テキスト"/>
        <xdr:cNvSpPr txBox="1"/>
      </xdr:nvSpPr>
      <xdr:spPr>
        <a:xfrm>
          <a:off x="16370300" y="1654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70613</xdr:rowOff>
    </xdr:from>
    <xdr:to>
      <xdr:col>81</xdr:col>
      <xdr:colOff>101600</xdr:colOff>
      <xdr:row>97</xdr:row>
      <xdr:rowOff>763</xdr:rowOff>
    </xdr:to>
    <xdr:sp macro="" textlink="">
      <xdr:nvSpPr>
        <xdr:cNvPr id="709" name="楕円 708"/>
        <xdr:cNvSpPr/>
      </xdr:nvSpPr>
      <xdr:spPr>
        <a:xfrm>
          <a:off x="15430500" y="165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163340</xdr:rowOff>
    </xdr:from>
    <xdr:ext cx="469744" cy="259045"/>
    <xdr:sp macro="" textlink="">
      <xdr:nvSpPr>
        <xdr:cNvPr id="710" name="テキスト ボックス 709"/>
        <xdr:cNvSpPr txBox="1"/>
      </xdr:nvSpPr>
      <xdr:spPr>
        <a:xfrm>
          <a:off x="15246428" y="1662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88773</xdr:rowOff>
    </xdr:from>
    <xdr:to>
      <xdr:col>76</xdr:col>
      <xdr:colOff>165100</xdr:colOff>
      <xdr:row>96</xdr:row>
      <xdr:rowOff>18923</xdr:rowOff>
    </xdr:to>
    <xdr:sp macro="" textlink="">
      <xdr:nvSpPr>
        <xdr:cNvPr id="711" name="楕円 710"/>
        <xdr:cNvSpPr/>
      </xdr:nvSpPr>
      <xdr:spPr>
        <a:xfrm>
          <a:off x="14541500" y="163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10050</xdr:rowOff>
    </xdr:from>
    <xdr:ext cx="469744" cy="259045"/>
    <xdr:sp macro="" textlink="">
      <xdr:nvSpPr>
        <xdr:cNvPr id="712" name="テキスト ボックス 711"/>
        <xdr:cNvSpPr txBox="1"/>
      </xdr:nvSpPr>
      <xdr:spPr>
        <a:xfrm>
          <a:off x="14357428" y="1646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70738</xdr:rowOff>
    </xdr:from>
    <xdr:to>
      <xdr:col>72</xdr:col>
      <xdr:colOff>38100</xdr:colOff>
      <xdr:row>95</xdr:row>
      <xdr:rowOff>888</xdr:rowOff>
    </xdr:to>
    <xdr:sp macro="" textlink="">
      <xdr:nvSpPr>
        <xdr:cNvPr id="713" name="楕円 712"/>
        <xdr:cNvSpPr/>
      </xdr:nvSpPr>
      <xdr:spPr>
        <a:xfrm>
          <a:off x="13652500" y="161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163465</xdr:rowOff>
    </xdr:from>
    <xdr:ext cx="469744" cy="259045"/>
    <xdr:sp macro="" textlink="">
      <xdr:nvSpPr>
        <xdr:cNvPr id="714" name="テキスト ボックス 713"/>
        <xdr:cNvSpPr txBox="1"/>
      </xdr:nvSpPr>
      <xdr:spPr>
        <a:xfrm>
          <a:off x="13468428" y="1627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146938</xdr:rowOff>
    </xdr:from>
    <xdr:to>
      <xdr:col>67</xdr:col>
      <xdr:colOff>101600</xdr:colOff>
      <xdr:row>94</xdr:row>
      <xdr:rowOff>77088</xdr:rowOff>
    </xdr:to>
    <xdr:sp macro="" textlink="">
      <xdr:nvSpPr>
        <xdr:cNvPr id="715" name="楕円 714"/>
        <xdr:cNvSpPr/>
      </xdr:nvSpPr>
      <xdr:spPr>
        <a:xfrm>
          <a:off x="12763500" y="160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68215</xdr:rowOff>
    </xdr:from>
    <xdr:ext cx="469744" cy="259045"/>
    <xdr:sp macro="" textlink="">
      <xdr:nvSpPr>
        <xdr:cNvPr id="716" name="テキスト ボックス 715"/>
        <xdr:cNvSpPr txBox="1"/>
      </xdr:nvSpPr>
      <xdr:spPr>
        <a:xfrm>
          <a:off x="12579428" y="1618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0" name="テキスト ボックス 72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2" name="テキスト ボックス 73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4" name="テキスト ボックス 73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6" name="テキスト ボックス 73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139700</xdr:rowOff>
    </xdr:from>
    <xdr:to>
      <xdr:col>116</xdr:col>
      <xdr:colOff>62864</xdr:colOff>
      <xdr:row>38</xdr:row>
      <xdr:rowOff>139700</xdr:rowOff>
    </xdr:to>
    <xdr:cxnSp macro="">
      <xdr:nvCxnSpPr>
        <xdr:cNvPr id="738" name="直線コネクタ 737"/>
        <xdr:cNvCxnSpPr/>
      </xdr:nvCxnSpPr>
      <xdr:spPr>
        <a:xfrm>
          <a:off x="22159595" y="6654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10177</xdr:rowOff>
    </xdr:from>
    <xdr:ext cx="249299" cy="259045"/>
    <xdr:sp macro="" textlink="">
      <xdr:nvSpPr>
        <xdr:cNvPr id="739" name="諸支出金最小値テキスト"/>
        <xdr:cNvSpPr txBox="1"/>
      </xdr:nvSpPr>
      <xdr:spPr>
        <a:xfrm>
          <a:off x="2221230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10177</xdr:rowOff>
    </xdr:from>
    <xdr:ext cx="249299" cy="259045"/>
    <xdr:sp macro="" textlink="">
      <xdr:nvSpPr>
        <xdr:cNvPr id="741" name="諸支出金最大値テキスト"/>
        <xdr:cNvSpPr txBox="1"/>
      </xdr:nvSpPr>
      <xdr:spPr>
        <a:xfrm>
          <a:off x="22212300" y="635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4" name="諸支出金平均値テキスト"/>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フローチャート: 判断 744"/>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164338</xdr:rowOff>
    </xdr:from>
    <xdr:to>
      <xdr:col>112</xdr:col>
      <xdr:colOff>38100</xdr:colOff>
      <xdr:row>38</xdr:row>
      <xdr:rowOff>94488</xdr:rowOff>
    </xdr:to>
    <xdr:sp macro="" textlink="">
      <xdr:nvSpPr>
        <xdr:cNvPr id="747" name="フローチャート: 判断 746"/>
        <xdr:cNvSpPr/>
      </xdr:nvSpPr>
      <xdr:spPr>
        <a:xfrm>
          <a:off x="21272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111015</xdr:rowOff>
    </xdr:from>
    <xdr:ext cx="313932" cy="259045"/>
    <xdr:sp macro="" textlink="">
      <xdr:nvSpPr>
        <xdr:cNvPr id="748" name="テキスト ボックス 747"/>
        <xdr:cNvSpPr txBox="1"/>
      </xdr:nvSpPr>
      <xdr:spPr>
        <a:xfrm>
          <a:off x="21166333" y="62832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139192</xdr:rowOff>
    </xdr:from>
    <xdr:to>
      <xdr:col>107</xdr:col>
      <xdr:colOff>101600</xdr:colOff>
      <xdr:row>37</xdr:row>
      <xdr:rowOff>69342</xdr:rowOff>
    </xdr:to>
    <xdr:sp macro="" textlink="">
      <xdr:nvSpPr>
        <xdr:cNvPr id="750" name="フローチャート: 判断 749"/>
        <xdr:cNvSpPr/>
      </xdr:nvSpPr>
      <xdr:spPr>
        <a:xfrm>
          <a:off x="20383500" y="631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35</xdr:row>
      <xdr:rowOff>85869</xdr:rowOff>
    </xdr:from>
    <xdr:ext cx="313932" cy="259045"/>
    <xdr:sp macro="" textlink="">
      <xdr:nvSpPr>
        <xdr:cNvPr id="751" name="テキスト ボックス 750"/>
        <xdr:cNvSpPr txBox="1"/>
      </xdr:nvSpPr>
      <xdr:spPr>
        <a:xfrm>
          <a:off x="20277333" y="60866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31</xdr:row>
      <xdr:rowOff>13462</xdr:rowOff>
    </xdr:from>
    <xdr:to>
      <xdr:col>102</xdr:col>
      <xdr:colOff>165100</xdr:colOff>
      <xdr:row>31</xdr:row>
      <xdr:rowOff>115062</xdr:rowOff>
    </xdr:to>
    <xdr:sp macro="" textlink="">
      <xdr:nvSpPr>
        <xdr:cNvPr id="753" name="フローチャート: 判断 752"/>
        <xdr:cNvSpPr/>
      </xdr:nvSpPr>
      <xdr:spPr>
        <a:xfrm>
          <a:off x="19494500" y="5328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131589</xdr:rowOff>
    </xdr:from>
    <xdr:ext cx="378565" cy="259045"/>
    <xdr:sp macro="" textlink="">
      <xdr:nvSpPr>
        <xdr:cNvPr id="754" name="テキスト ボックス 753"/>
        <xdr:cNvSpPr txBox="1"/>
      </xdr:nvSpPr>
      <xdr:spPr>
        <a:xfrm>
          <a:off x="19356017" y="5103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98044</xdr:rowOff>
    </xdr:from>
    <xdr:to>
      <xdr:col>98</xdr:col>
      <xdr:colOff>38100</xdr:colOff>
      <xdr:row>37</xdr:row>
      <xdr:rowOff>28194</xdr:rowOff>
    </xdr:to>
    <xdr:sp macro="" textlink="">
      <xdr:nvSpPr>
        <xdr:cNvPr id="755" name="フローチャート: 判断 754"/>
        <xdr:cNvSpPr/>
      </xdr:nvSpPr>
      <xdr:spPr>
        <a:xfrm>
          <a:off x="18605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44721</xdr:rowOff>
    </xdr:from>
    <xdr:ext cx="313932" cy="259045"/>
    <xdr:sp macro="" textlink="">
      <xdr:nvSpPr>
        <xdr:cNvPr id="756" name="テキスト ボックス 755"/>
        <xdr:cNvSpPr txBox="1"/>
      </xdr:nvSpPr>
      <xdr:spPr>
        <a:xfrm>
          <a:off x="18499333" y="60454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124477</xdr:rowOff>
    </xdr:from>
    <xdr:ext cx="249299" cy="259045"/>
    <xdr:sp macro="" textlink="">
      <xdr:nvSpPr>
        <xdr:cNvPr id="763" name="諸支出金該当値テキスト"/>
        <xdr:cNvSpPr txBox="1"/>
      </xdr:nvSpPr>
      <xdr:spPr>
        <a:xfrm>
          <a:off x="22212300" y="6468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214,597</a:t>
          </a:r>
          <a:r>
            <a:rPr kumimoji="1" lang="ja-JP" altLang="ja-JP" sz="1100">
              <a:solidFill>
                <a:schemeClr val="dk1"/>
              </a:solidFill>
              <a:effectLst/>
              <a:latin typeface="+mn-lt"/>
              <a:ea typeface="+mn-ea"/>
              <a:cs typeface="+mn-cs"/>
            </a:rPr>
            <a:t>円となっており、歳出全体の</a:t>
          </a:r>
          <a:r>
            <a:rPr kumimoji="1" lang="en-US" altLang="ja-JP" sz="1100">
              <a:solidFill>
                <a:schemeClr val="dk1"/>
              </a:solidFill>
              <a:effectLst/>
              <a:latin typeface="+mn-lt"/>
              <a:ea typeface="+mn-ea"/>
              <a:cs typeface="+mn-cs"/>
            </a:rPr>
            <a:t>36.8</a:t>
          </a:r>
          <a:r>
            <a:rPr kumimoji="1" lang="ja-JP" altLang="ja-JP" sz="1100">
              <a:solidFill>
                <a:schemeClr val="dk1"/>
              </a:solidFill>
              <a:effectLst/>
              <a:latin typeface="+mn-lt"/>
              <a:ea typeface="+mn-ea"/>
              <a:cs typeface="+mn-cs"/>
            </a:rPr>
            <a:t>％を占めています。民生費全体額では前年度から</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a:t>
          </a:r>
          <a:r>
            <a:rPr kumimoji="1" lang="ja-JP" altLang="ja-JP" sz="1100">
              <a:solidFill>
                <a:schemeClr val="dk1"/>
              </a:solidFill>
              <a:effectLst/>
              <a:latin typeface="+mn-lt"/>
              <a:ea typeface="+mn-ea"/>
              <a:cs typeface="+mn-cs"/>
            </a:rPr>
            <a:t>ます。</a:t>
          </a:r>
          <a:endParaRPr lang="ja-JP" altLang="ja-JP" sz="1400">
            <a:effectLst/>
          </a:endParaRPr>
        </a:p>
        <a:p>
          <a:r>
            <a:rPr kumimoji="1" lang="ja-JP" altLang="ja-JP" sz="1100">
              <a:solidFill>
                <a:schemeClr val="dk1"/>
              </a:solidFill>
              <a:effectLst/>
              <a:latin typeface="+mn-lt"/>
              <a:ea typeface="+mn-ea"/>
              <a:cs typeface="+mn-cs"/>
            </a:rPr>
            <a:t>　類似団体平均と比較して高い水準にある教育費は住民一人当たり</a:t>
          </a:r>
          <a:r>
            <a:rPr kumimoji="1" lang="en-US" altLang="ja-JP" sz="1100">
              <a:solidFill>
                <a:schemeClr val="dk1"/>
              </a:solidFill>
              <a:effectLst/>
              <a:latin typeface="+mn-lt"/>
              <a:ea typeface="+mn-ea"/>
              <a:cs typeface="+mn-cs"/>
            </a:rPr>
            <a:t>80,565</a:t>
          </a:r>
          <a:r>
            <a:rPr kumimoji="1" lang="ja-JP" altLang="ja-JP" sz="1100">
              <a:solidFill>
                <a:schemeClr val="dk1"/>
              </a:solidFill>
              <a:effectLst/>
              <a:latin typeface="+mn-lt"/>
              <a:ea typeface="+mn-ea"/>
              <a:cs typeface="+mn-cs"/>
            </a:rPr>
            <a:t>円となっております。教育費全体では前年度から</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％の減となっておりますが、これは</a:t>
          </a:r>
          <a:r>
            <a:rPr kumimoji="1" lang="ja-JP" altLang="en-US" sz="1100">
              <a:solidFill>
                <a:schemeClr val="dk1"/>
              </a:solidFill>
              <a:effectLst/>
              <a:latin typeface="+mn-lt"/>
              <a:ea typeface="+mn-ea"/>
              <a:cs typeface="+mn-cs"/>
            </a:rPr>
            <a:t>学校施設快適性向上等の</a:t>
          </a:r>
          <a:r>
            <a:rPr kumimoji="1" lang="ja-JP" altLang="ja-JP" sz="1100">
              <a:solidFill>
                <a:schemeClr val="dk1"/>
              </a:solidFill>
              <a:effectLst/>
              <a:latin typeface="+mn-lt"/>
              <a:ea typeface="+mn-ea"/>
              <a:cs typeface="+mn-cs"/>
            </a:rPr>
            <a:t>投資的経費が減少したことが主な要因です。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また、総務費の</a:t>
          </a:r>
          <a:r>
            <a:rPr kumimoji="1" lang="ja-JP" altLang="ja-JP" sz="1100">
              <a:solidFill>
                <a:schemeClr val="dk1"/>
              </a:solidFill>
              <a:effectLst/>
              <a:latin typeface="+mn-lt"/>
              <a:ea typeface="+mn-ea"/>
              <a:cs typeface="+mn-cs"/>
            </a:rPr>
            <a:t>大幅な上昇は、特別定額給付金によるものです。</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年度の実質収支額・財政調整基金残高の標準財政規模に対する割合は、前年度より</a:t>
          </a:r>
          <a:r>
            <a:rPr kumimoji="1" lang="en-US" altLang="ja-JP" sz="1100">
              <a:solidFill>
                <a:schemeClr val="dk1"/>
              </a:solidFill>
              <a:effectLst/>
              <a:latin typeface="+mn-lt"/>
              <a:ea typeface="+mn-ea"/>
              <a:cs typeface="+mn-cs"/>
            </a:rPr>
            <a:t>2.27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しました。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これは、分母である標準財政規模の</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％）の増加</a:t>
          </a:r>
          <a:r>
            <a:rPr kumimoji="1" lang="ja-JP" altLang="en-US" sz="1100">
              <a:solidFill>
                <a:schemeClr val="dk1"/>
              </a:solidFill>
              <a:effectLst/>
              <a:latin typeface="+mn-lt"/>
              <a:ea typeface="+mn-ea"/>
              <a:cs typeface="+mn-cs"/>
            </a:rPr>
            <a:t>に対し、</a:t>
          </a:r>
          <a:r>
            <a:rPr kumimoji="1" lang="ja-JP" altLang="ja-JP" sz="1100">
              <a:solidFill>
                <a:schemeClr val="dk1"/>
              </a:solidFill>
              <a:effectLst/>
              <a:latin typeface="+mn-lt"/>
              <a:ea typeface="+mn-ea"/>
              <a:cs typeface="+mn-cs"/>
            </a:rPr>
            <a:t>分子である実質収支額・財政調整基金残高が前年度比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8,900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となったことで、割合が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ためです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また、実質単年度収支の標準財政規模に対する割合は、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年ぶりにプラス</a:t>
          </a:r>
          <a:r>
            <a:rPr kumimoji="1" lang="ja-JP" altLang="ja-JP" sz="1100">
              <a:solidFill>
                <a:schemeClr val="dk1"/>
              </a:solidFill>
              <a:effectLst/>
              <a:latin typeface="+mn-lt"/>
              <a:ea typeface="+mn-ea"/>
              <a:cs typeface="+mn-cs"/>
            </a:rPr>
            <a:t>となりました。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東京都文京区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は、当該団体にかかる全ての団体を一法人として全ての会計を合算し、その赤字の程度を指標化したものであり、歳出に対する歳入の不足額（実質赤字額）の合計をその団体の一般財源の標準的な規模で表す標準財政規模の額で除したもので、全てを含めた財政運営の深刻度を図るものです。</a:t>
          </a:r>
          <a:endParaRPr lang="ja-JP" altLang="ja-JP" sz="1400">
            <a:effectLst/>
          </a:endParaRPr>
        </a:p>
        <a:p>
          <a:r>
            <a:rPr kumimoji="1" lang="ja-JP" altLang="ja-JP" sz="1100">
              <a:solidFill>
                <a:schemeClr val="dk1"/>
              </a:solidFill>
              <a:effectLst/>
              <a:latin typeface="+mn-lt"/>
              <a:ea typeface="+mn-ea"/>
              <a:cs typeface="+mn-cs"/>
            </a:rPr>
            <a:t>　グラフでは、実質収支が黒字である場合は黒字額に、赤字である場合は赤字額に表記されます。</a:t>
          </a:r>
          <a:endParaRPr lang="ja-JP" altLang="ja-JP" sz="1400">
            <a:effectLst/>
          </a:endParaRPr>
        </a:p>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年度の全会計実質収支額の標準財政規模に対する割合は、前年度より</a:t>
          </a:r>
          <a:r>
            <a:rPr kumimoji="1" lang="en-US" altLang="ja-JP" sz="1100">
              <a:solidFill>
                <a:schemeClr val="dk1"/>
              </a:solidFill>
              <a:effectLst/>
              <a:latin typeface="+mn-lt"/>
              <a:ea typeface="+mn-ea"/>
              <a:cs typeface="+mn-cs"/>
            </a:rPr>
            <a:t>4.83</a:t>
          </a:r>
          <a:r>
            <a:rPr kumimoji="1" lang="ja-JP" altLang="ja-JP" sz="1100">
              <a:solidFill>
                <a:schemeClr val="dk1"/>
              </a:solidFill>
              <a:effectLst/>
              <a:latin typeface="+mn-lt"/>
              <a:ea typeface="+mn-ea"/>
              <a:cs typeface="+mn-cs"/>
            </a:rPr>
            <a:t>ポイント増加しました。これは、分母である標準財政規模</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に対し</a:t>
          </a:r>
          <a:r>
            <a:rPr kumimoji="1" lang="ja-JP" altLang="ja-JP" sz="1100">
              <a:solidFill>
                <a:schemeClr val="dk1"/>
              </a:solidFill>
              <a:effectLst/>
              <a:latin typeface="+mn-lt"/>
              <a:ea typeface="+mn-ea"/>
              <a:cs typeface="+mn-cs"/>
            </a:rPr>
            <a:t>、分子である全会計実質収支額</a:t>
          </a:r>
          <a:r>
            <a:rPr kumimoji="1" lang="ja-JP" altLang="en-US"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47.3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万円）増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結果です。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142921594</v>
      </c>
      <c r="BO4" s="395"/>
      <c r="BP4" s="395"/>
      <c r="BQ4" s="395"/>
      <c r="BR4" s="395"/>
      <c r="BS4" s="395"/>
      <c r="BT4" s="395"/>
      <c r="BU4" s="396"/>
      <c r="BV4" s="394">
        <v>116968428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13.3</v>
      </c>
      <c r="CU4" s="401"/>
      <c r="CV4" s="401"/>
      <c r="CW4" s="401"/>
      <c r="CX4" s="401"/>
      <c r="CY4" s="401"/>
      <c r="CZ4" s="401"/>
      <c r="DA4" s="402"/>
      <c r="DB4" s="400">
        <v>9.1999999999999993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132145625</v>
      </c>
      <c r="BO5" s="432"/>
      <c r="BP5" s="432"/>
      <c r="BQ5" s="432"/>
      <c r="BR5" s="432"/>
      <c r="BS5" s="432"/>
      <c r="BT5" s="432"/>
      <c r="BU5" s="433"/>
      <c r="BV5" s="431">
        <v>110333028</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82.9</v>
      </c>
      <c r="CU5" s="429"/>
      <c r="CV5" s="429"/>
      <c r="CW5" s="429"/>
      <c r="CX5" s="429"/>
      <c r="CY5" s="429"/>
      <c r="CZ5" s="429"/>
      <c r="DA5" s="430"/>
      <c r="DB5" s="428">
        <v>80</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10775969</v>
      </c>
      <c r="BO6" s="432"/>
      <c r="BP6" s="432"/>
      <c r="BQ6" s="432"/>
      <c r="BR6" s="432"/>
      <c r="BS6" s="432"/>
      <c r="BT6" s="432"/>
      <c r="BU6" s="433"/>
      <c r="BV6" s="431">
        <v>6635400</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82.9</v>
      </c>
      <c r="CU6" s="469"/>
      <c r="CV6" s="469"/>
      <c r="CW6" s="469"/>
      <c r="CX6" s="469"/>
      <c r="CY6" s="469"/>
      <c r="CZ6" s="469"/>
      <c r="DA6" s="470"/>
      <c r="DB6" s="468">
        <v>80</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2611811</v>
      </c>
      <c r="BO7" s="432"/>
      <c r="BP7" s="432"/>
      <c r="BQ7" s="432"/>
      <c r="BR7" s="432"/>
      <c r="BS7" s="432"/>
      <c r="BT7" s="432"/>
      <c r="BU7" s="433"/>
      <c r="BV7" s="431">
        <v>1045397</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61226043</v>
      </c>
      <c r="CU7" s="432"/>
      <c r="CV7" s="432"/>
      <c r="CW7" s="432"/>
      <c r="CX7" s="432"/>
      <c r="CY7" s="432"/>
      <c r="CZ7" s="432"/>
      <c r="DA7" s="433"/>
      <c r="DB7" s="431">
        <v>60754149</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8164158</v>
      </c>
      <c r="BO8" s="432"/>
      <c r="BP8" s="432"/>
      <c r="BQ8" s="432"/>
      <c r="BR8" s="432"/>
      <c r="BS8" s="432"/>
      <c r="BT8" s="432"/>
      <c r="BU8" s="433"/>
      <c r="BV8" s="431">
        <v>5590003</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0.65</v>
      </c>
      <c r="CU8" s="472"/>
      <c r="CV8" s="472"/>
      <c r="CW8" s="472"/>
      <c r="CX8" s="472"/>
      <c r="CY8" s="472"/>
      <c r="CZ8" s="472"/>
      <c r="DA8" s="473"/>
      <c r="DB8" s="471">
        <v>0.65</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240069</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94</v>
      </c>
      <c r="AV9" s="464"/>
      <c r="AW9" s="464"/>
      <c r="AX9" s="464"/>
      <c r="AY9" s="465" t="s">
        <v>117</v>
      </c>
      <c r="AZ9" s="466"/>
      <c r="BA9" s="466"/>
      <c r="BB9" s="466"/>
      <c r="BC9" s="466"/>
      <c r="BD9" s="466"/>
      <c r="BE9" s="466"/>
      <c r="BF9" s="466"/>
      <c r="BG9" s="466"/>
      <c r="BH9" s="466"/>
      <c r="BI9" s="466"/>
      <c r="BJ9" s="466"/>
      <c r="BK9" s="466"/>
      <c r="BL9" s="466"/>
      <c r="BM9" s="467"/>
      <c r="BN9" s="431">
        <v>2574155</v>
      </c>
      <c r="BO9" s="432"/>
      <c r="BP9" s="432"/>
      <c r="BQ9" s="432"/>
      <c r="BR9" s="432"/>
      <c r="BS9" s="432"/>
      <c r="BT9" s="432"/>
      <c r="BU9" s="433"/>
      <c r="BV9" s="431">
        <v>1009657</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0.9</v>
      </c>
      <c r="CU9" s="429"/>
      <c r="CV9" s="429"/>
      <c r="CW9" s="429"/>
      <c r="CX9" s="429"/>
      <c r="CY9" s="429"/>
      <c r="CZ9" s="429"/>
      <c r="DA9" s="430"/>
      <c r="DB9" s="428">
        <v>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219724</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2806594</v>
      </c>
      <c r="BO10" s="432"/>
      <c r="BP10" s="432"/>
      <c r="BQ10" s="432"/>
      <c r="BR10" s="432"/>
      <c r="BS10" s="432"/>
      <c r="BT10" s="432"/>
      <c r="BU10" s="433"/>
      <c r="BV10" s="431">
        <v>2771581</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226574</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94</v>
      </c>
      <c r="AV12" s="464"/>
      <c r="AW12" s="464"/>
      <c r="AX12" s="464"/>
      <c r="AY12" s="465" t="s">
        <v>136</v>
      </c>
      <c r="AZ12" s="466"/>
      <c r="BA12" s="466"/>
      <c r="BB12" s="466"/>
      <c r="BC12" s="466"/>
      <c r="BD12" s="466"/>
      <c r="BE12" s="466"/>
      <c r="BF12" s="466"/>
      <c r="BG12" s="466"/>
      <c r="BH12" s="466"/>
      <c r="BI12" s="466"/>
      <c r="BJ12" s="466"/>
      <c r="BK12" s="466"/>
      <c r="BL12" s="466"/>
      <c r="BM12" s="467"/>
      <c r="BN12" s="431">
        <v>3791641</v>
      </c>
      <c r="BO12" s="432"/>
      <c r="BP12" s="432"/>
      <c r="BQ12" s="432"/>
      <c r="BR12" s="432"/>
      <c r="BS12" s="432"/>
      <c r="BT12" s="432"/>
      <c r="BU12" s="433"/>
      <c r="BV12" s="431">
        <v>5320177</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216241</v>
      </c>
      <c r="S13" s="516"/>
      <c r="T13" s="516"/>
      <c r="U13" s="516"/>
      <c r="V13" s="517"/>
      <c r="W13" s="447" t="s">
        <v>140</v>
      </c>
      <c r="X13" s="448"/>
      <c r="Y13" s="448"/>
      <c r="Z13" s="448"/>
      <c r="AA13" s="448"/>
      <c r="AB13" s="438"/>
      <c r="AC13" s="482">
        <v>63</v>
      </c>
      <c r="AD13" s="483"/>
      <c r="AE13" s="483"/>
      <c r="AF13" s="483"/>
      <c r="AG13" s="525"/>
      <c r="AH13" s="482">
        <v>59</v>
      </c>
      <c r="AI13" s="483"/>
      <c r="AJ13" s="483"/>
      <c r="AK13" s="483"/>
      <c r="AL13" s="484"/>
      <c r="AM13" s="460" t="s">
        <v>141</v>
      </c>
      <c r="AN13" s="461"/>
      <c r="AO13" s="461"/>
      <c r="AP13" s="461"/>
      <c r="AQ13" s="461"/>
      <c r="AR13" s="461"/>
      <c r="AS13" s="461"/>
      <c r="AT13" s="462"/>
      <c r="AU13" s="463" t="s">
        <v>102</v>
      </c>
      <c r="AV13" s="464"/>
      <c r="AW13" s="464"/>
      <c r="AX13" s="464"/>
      <c r="AY13" s="465" t="s">
        <v>142</v>
      </c>
      <c r="AZ13" s="466"/>
      <c r="BA13" s="466"/>
      <c r="BB13" s="466"/>
      <c r="BC13" s="466"/>
      <c r="BD13" s="466"/>
      <c r="BE13" s="466"/>
      <c r="BF13" s="466"/>
      <c r="BG13" s="466"/>
      <c r="BH13" s="466"/>
      <c r="BI13" s="466"/>
      <c r="BJ13" s="466"/>
      <c r="BK13" s="466"/>
      <c r="BL13" s="466"/>
      <c r="BM13" s="467"/>
      <c r="BN13" s="431">
        <v>1589108</v>
      </c>
      <c r="BO13" s="432"/>
      <c r="BP13" s="432"/>
      <c r="BQ13" s="432"/>
      <c r="BR13" s="432"/>
      <c r="BS13" s="432"/>
      <c r="BT13" s="432"/>
      <c r="BU13" s="433"/>
      <c r="BV13" s="431">
        <v>-1538939</v>
      </c>
      <c r="BW13" s="432"/>
      <c r="BX13" s="432"/>
      <c r="BY13" s="432"/>
      <c r="BZ13" s="432"/>
      <c r="CA13" s="432"/>
      <c r="CB13" s="432"/>
      <c r="CC13" s="433"/>
      <c r="CD13" s="434" t="s">
        <v>143</v>
      </c>
      <c r="CE13" s="435"/>
      <c r="CF13" s="435"/>
      <c r="CG13" s="435"/>
      <c r="CH13" s="435"/>
      <c r="CI13" s="435"/>
      <c r="CJ13" s="435"/>
      <c r="CK13" s="435"/>
      <c r="CL13" s="435"/>
      <c r="CM13" s="435"/>
      <c r="CN13" s="435"/>
      <c r="CO13" s="435"/>
      <c r="CP13" s="435"/>
      <c r="CQ13" s="435"/>
      <c r="CR13" s="435"/>
      <c r="CS13" s="436"/>
      <c r="CT13" s="428">
        <v>-4.5</v>
      </c>
      <c r="CU13" s="429"/>
      <c r="CV13" s="429"/>
      <c r="CW13" s="429"/>
      <c r="CX13" s="429"/>
      <c r="CY13" s="429"/>
      <c r="CZ13" s="429"/>
      <c r="DA13" s="430"/>
      <c r="DB13" s="428">
        <v>-4.5</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144</v>
      </c>
      <c r="M14" s="513"/>
      <c r="N14" s="513"/>
      <c r="O14" s="513"/>
      <c r="P14" s="513"/>
      <c r="Q14" s="514"/>
      <c r="R14" s="515">
        <v>226114</v>
      </c>
      <c r="S14" s="516"/>
      <c r="T14" s="516"/>
      <c r="U14" s="516"/>
      <c r="V14" s="517"/>
      <c r="W14" s="421"/>
      <c r="X14" s="422"/>
      <c r="Y14" s="422"/>
      <c r="Z14" s="422"/>
      <c r="AA14" s="422"/>
      <c r="AB14" s="411"/>
      <c r="AC14" s="518">
        <v>0.1</v>
      </c>
      <c r="AD14" s="519"/>
      <c r="AE14" s="519"/>
      <c r="AF14" s="519"/>
      <c r="AG14" s="520"/>
      <c r="AH14" s="518">
        <v>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145</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214479</v>
      </c>
      <c r="S15" s="516"/>
      <c r="T15" s="516"/>
      <c r="U15" s="516"/>
      <c r="V15" s="517"/>
      <c r="W15" s="447" t="s">
        <v>146</v>
      </c>
      <c r="X15" s="448"/>
      <c r="Y15" s="448"/>
      <c r="Z15" s="448"/>
      <c r="AA15" s="448"/>
      <c r="AB15" s="438"/>
      <c r="AC15" s="482">
        <v>10756</v>
      </c>
      <c r="AD15" s="483"/>
      <c r="AE15" s="483"/>
      <c r="AF15" s="483"/>
      <c r="AG15" s="525"/>
      <c r="AH15" s="482">
        <v>10796</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35848084</v>
      </c>
      <c r="BO15" s="395"/>
      <c r="BP15" s="395"/>
      <c r="BQ15" s="395"/>
      <c r="BR15" s="395"/>
      <c r="BS15" s="395"/>
      <c r="BT15" s="395"/>
      <c r="BU15" s="396"/>
      <c r="BV15" s="394">
        <v>34142543</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13</v>
      </c>
      <c r="AD16" s="519"/>
      <c r="AE16" s="519"/>
      <c r="AF16" s="519"/>
      <c r="AG16" s="520"/>
      <c r="AH16" s="518">
        <v>13</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54366053</v>
      </c>
      <c r="BO16" s="432"/>
      <c r="BP16" s="432"/>
      <c r="BQ16" s="432"/>
      <c r="BR16" s="432"/>
      <c r="BS16" s="432"/>
      <c r="BT16" s="432"/>
      <c r="BU16" s="433"/>
      <c r="BV16" s="431">
        <v>53945607</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152</v>
      </c>
      <c r="N17" s="539"/>
      <c r="O17" s="539"/>
      <c r="P17" s="539"/>
      <c r="Q17" s="540"/>
      <c r="R17" s="535" t="s">
        <v>153</v>
      </c>
      <c r="S17" s="536"/>
      <c r="T17" s="536"/>
      <c r="U17" s="536"/>
      <c r="V17" s="537"/>
      <c r="W17" s="447" t="s">
        <v>154</v>
      </c>
      <c r="X17" s="448"/>
      <c r="Y17" s="448"/>
      <c r="Z17" s="448"/>
      <c r="AA17" s="448"/>
      <c r="AB17" s="438"/>
      <c r="AC17" s="482">
        <v>72217</v>
      </c>
      <c r="AD17" s="483"/>
      <c r="AE17" s="483"/>
      <c r="AF17" s="483"/>
      <c r="AG17" s="525"/>
      <c r="AH17" s="482">
        <v>72057</v>
      </c>
      <c r="AI17" s="483"/>
      <c r="AJ17" s="483"/>
      <c r="AK17" s="483"/>
      <c r="AL17" s="484"/>
      <c r="AM17" s="460"/>
      <c r="AN17" s="461"/>
      <c r="AO17" s="461"/>
      <c r="AP17" s="461"/>
      <c r="AQ17" s="461"/>
      <c r="AR17" s="461"/>
      <c r="AS17" s="461"/>
      <c r="AT17" s="462"/>
      <c r="AU17" s="463"/>
      <c r="AV17" s="464"/>
      <c r="AW17" s="464"/>
      <c r="AX17" s="464"/>
      <c r="AY17" s="465" t="s">
        <v>155</v>
      </c>
      <c r="AZ17" s="466"/>
      <c r="BA17" s="466"/>
      <c r="BB17" s="466"/>
      <c r="BC17" s="466"/>
      <c r="BD17" s="466"/>
      <c r="BE17" s="466"/>
      <c r="BF17" s="466"/>
      <c r="BG17" s="466"/>
      <c r="BH17" s="466"/>
      <c r="BI17" s="466"/>
      <c r="BJ17" s="466"/>
      <c r="BK17" s="466"/>
      <c r="BL17" s="466"/>
      <c r="BM17" s="467"/>
      <c r="BN17" s="431">
        <v>61226043</v>
      </c>
      <c r="BO17" s="432"/>
      <c r="BP17" s="432"/>
      <c r="BQ17" s="432"/>
      <c r="BR17" s="432"/>
      <c r="BS17" s="432"/>
      <c r="BT17" s="432"/>
      <c r="BU17" s="433"/>
      <c r="BV17" s="431">
        <v>60754149</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156</v>
      </c>
      <c r="C18" s="474"/>
      <c r="D18" s="474"/>
      <c r="E18" s="546"/>
      <c r="F18" s="546"/>
      <c r="G18" s="546"/>
      <c r="H18" s="546"/>
      <c r="I18" s="546"/>
      <c r="J18" s="546"/>
      <c r="K18" s="546"/>
      <c r="L18" s="547">
        <v>11.29</v>
      </c>
      <c r="M18" s="547"/>
      <c r="N18" s="547"/>
      <c r="O18" s="547"/>
      <c r="P18" s="547"/>
      <c r="Q18" s="547"/>
      <c r="R18" s="548"/>
      <c r="S18" s="548"/>
      <c r="T18" s="548"/>
      <c r="U18" s="548"/>
      <c r="V18" s="549"/>
      <c r="W18" s="449"/>
      <c r="X18" s="450"/>
      <c r="Y18" s="450"/>
      <c r="Z18" s="450"/>
      <c r="AA18" s="450"/>
      <c r="AB18" s="441"/>
      <c r="AC18" s="550">
        <v>87</v>
      </c>
      <c r="AD18" s="551"/>
      <c r="AE18" s="551"/>
      <c r="AF18" s="551"/>
      <c r="AG18" s="552"/>
      <c r="AH18" s="550">
        <v>86.9</v>
      </c>
      <c r="AI18" s="551"/>
      <c r="AJ18" s="551"/>
      <c r="AK18" s="551"/>
      <c r="AL18" s="553"/>
      <c r="AM18" s="460"/>
      <c r="AN18" s="461"/>
      <c r="AO18" s="461"/>
      <c r="AP18" s="461"/>
      <c r="AQ18" s="461"/>
      <c r="AR18" s="461"/>
      <c r="AS18" s="461"/>
      <c r="AT18" s="462"/>
      <c r="AU18" s="463"/>
      <c r="AV18" s="464"/>
      <c r="AW18" s="464"/>
      <c r="AX18" s="464"/>
      <c r="AY18" s="465" t="s">
        <v>157</v>
      </c>
      <c r="AZ18" s="466"/>
      <c r="BA18" s="466"/>
      <c r="BB18" s="466"/>
      <c r="BC18" s="466"/>
      <c r="BD18" s="466"/>
      <c r="BE18" s="466"/>
      <c r="BF18" s="466"/>
      <c r="BG18" s="466"/>
      <c r="BH18" s="466"/>
      <c r="BI18" s="466"/>
      <c r="BJ18" s="466"/>
      <c r="BK18" s="466"/>
      <c r="BL18" s="466"/>
      <c r="BM18" s="467"/>
      <c r="BN18" s="431">
        <v>52560909</v>
      </c>
      <c r="BO18" s="432"/>
      <c r="BP18" s="432"/>
      <c r="BQ18" s="432"/>
      <c r="BR18" s="432"/>
      <c r="BS18" s="432"/>
      <c r="BT18" s="432"/>
      <c r="BU18" s="433"/>
      <c r="BV18" s="431">
        <v>50536690</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158</v>
      </c>
      <c r="C19" s="474"/>
      <c r="D19" s="474"/>
      <c r="E19" s="546"/>
      <c r="F19" s="546"/>
      <c r="G19" s="546"/>
      <c r="H19" s="546"/>
      <c r="I19" s="546"/>
      <c r="J19" s="546"/>
      <c r="K19" s="546"/>
      <c r="L19" s="554">
        <v>21264</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159</v>
      </c>
      <c r="AZ19" s="466"/>
      <c r="BA19" s="466"/>
      <c r="BB19" s="466"/>
      <c r="BC19" s="466"/>
      <c r="BD19" s="466"/>
      <c r="BE19" s="466"/>
      <c r="BF19" s="466"/>
      <c r="BG19" s="466"/>
      <c r="BH19" s="466"/>
      <c r="BI19" s="466"/>
      <c r="BJ19" s="466"/>
      <c r="BK19" s="466"/>
      <c r="BL19" s="466"/>
      <c r="BM19" s="467"/>
      <c r="BN19" s="431">
        <v>80722747</v>
      </c>
      <c r="BO19" s="432"/>
      <c r="BP19" s="432"/>
      <c r="BQ19" s="432"/>
      <c r="BR19" s="432"/>
      <c r="BS19" s="432"/>
      <c r="BT19" s="432"/>
      <c r="BU19" s="433"/>
      <c r="BV19" s="431">
        <v>76915620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160</v>
      </c>
      <c r="C20" s="474"/>
      <c r="D20" s="474"/>
      <c r="E20" s="546"/>
      <c r="F20" s="546"/>
      <c r="G20" s="546"/>
      <c r="H20" s="546"/>
      <c r="I20" s="546"/>
      <c r="J20" s="546"/>
      <c r="K20" s="546"/>
      <c r="L20" s="554">
        <v>133661</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161</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162</v>
      </c>
      <c r="C22" s="569"/>
      <c r="D22" s="570"/>
      <c r="E22" s="443" t="s">
        <v>1</v>
      </c>
      <c r="F22" s="448"/>
      <c r="G22" s="448"/>
      <c r="H22" s="448"/>
      <c r="I22" s="448"/>
      <c r="J22" s="448"/>
      <c r="K22" s="438"/>
      <c r="L22" s="443" t="s">
        <v>163</v>
      </c>
      <c r="M22" s="448"/>
      <c r="N22" s="448"/>
      <c r="O22" s="448"/>
      <c r="P22" s="438"/>
      <c r="Q22" s="577" t="s">
        <v>164</v>
      </c>
      <c r="R22" s="578"/>
      <c r="S22" s="578"/>
      <c r="T22" s="578"/>
      <c r="U22" s="578"/>
      <c r="V22" s="579"/>
      <c r="W22" s="583" t="s">
        <v>165</v>
      </c>
      <c r="X22" s="569"/>
      <c r="Y22" s="570"/>
      <c r="Z22" s="443" t="s">
        <v>1</v>
      </c>
      <c r="AA22" s="448"/>
      <c r="AB22" s="448"/>
      <c r="AC22" s="448"/>
      <c r="AD22" s="448"/>
      <c r="AE22" s="448"/>
      <c r="AF22" s="448"/>
      <c r="AG22" s="438"/>
      <c r="AH22" s="596" t="s">
        <v>166</v>
      </c>
      <c r="AI22" s="448"/>
      <c r="AJ22" s="448"/>
      <c r="AK22" s="448"/>
      <c r="AL22" s="438"/>
      <c r="AM22" s="596" t="s">
        <v>167</v>
      </c>
      <c r="AN22" s="597"/>
      <c r="AO22" s="597"/>
      <c r="AP22" s="597"/>
      <c r="AQ22" s="597"/>
      <c r="AR22" s="598"/>
      <c r="AS22" s="577" t="s">
        <v>164</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168</v>
      </c>
      <c r="AZ23" s="392"/>
      <c r="BA23" s="392"/>
      <c r="BB23" s="392"/>
      <c r="BC23" s="392"/>
      <c r="BD23" s="392"/>
      <c r="BE23" s="392"/>
      <c r="BF23" s="392"/>
      <c r="BG23" s="392"/>
      <c r="BH23" s="392"/>
      <c r="BI23" s="392"/>
      <c r="BJ23" s="392"/>
      <c r="BK23" s="392"/>
      <c r="BL23" s="392"/>
      <c r="BM23" s="393"/>
      <c r="BN23" s="431">
        <v>4183299</v>
      </c>
      <c r="BO23" s="432"/>
      <c r="BP23" s="432"/>
      <c r="BQ23" s="432"/>
      <c r="BR23" s="432"/>
      <c r="BS23" s="432"/>
      <c r="BT23" s="432"/>
      <c r="BU23" s="433"/>
      <c r="BV23" s="431">
        <v>4207178</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169</v>
      </c>
      <c r="F24" s="461"/>
      <c r="G24" s="461"/>
      <c r="H24" s="461"/>
      <c r="I24" s="461"/>
      <c r="J24" s="461"/>
      <c r="K24" s="462"/>
      <c r="L24" s="482">
        <v>1</v>
      </c>
      <c r="M24" s="483"/>
      <c r="N24" s="483"/>
      <c r="O24" s="483"/>
      <c r="P24" s="525"/>
      <c r="Q24" s="482">
        <v>12467</v>
      </c>
      <c r="R24" s="483"/>
      <c r="S24" s="483"/>
      <c r="T24" s="483"/>
      <c r="U24" s="483"/>
      <c r="V24" s="525"/>
      <c r="W24" s="584"/>
      <c r="X24" s="572"/>
      <c r="Y24" s="573"/>
      <c r="Z24" s="481" t="s">
        <v>170</v>
      </c>
      <c r="AA24" s="461"/>
      <c r="AB24" s="461"/>
      <c r="AC24" s="461"/>
      <c r="AD24" s="461"/>
      <c r="AE24" s="461"/>
      <c r="AF24" s="461"/>
      <c r="AG24" s="462"/>
      <c r="AH24" s="482">
        <v>1789</v>
      </c>
      <c r="AI24" s="483"/>
      <c r="AJ24" s="483"/>
      <c r="AK24" s="483"/>
      <c r="AL24" s="525"/>
      <c r="AM24" s="482">
        <v>5118329</v>
      </c>
      <c r="AN24" s="483"/>
      <c r="AO24" s="483"/>
      <c r="AP24" s="483"/>
      <c r="AQ24" s="483"/>
      <c r="AR24" s="525"/>
      <c r="AS24" s="482">
        <v>2861</v>
      </c>
      <c r="AT24" s="483"/>
      <c r="AU24" s="483"/>
      <c r="AV24" s="483"/>
      <c r="AW24" s="483"/>
      <c r="AX24" s="484"/>
      <c r="AY24" s="604" t="s">
        <v>171</v>
      </c>
      <c r="AZ24" s="605"/>
      <c r="BA24" s="605"/>
      <c r="BB24" s="605"/>
      <c r="BC24" s="605"/>
      <c r="BD24" s="605"/>
      <c r="BE24" s="605"/>
      <c r="BF24" s="605"/>
      <c r="BG24" s="605"/>
      <c r="BH24" s="605"/>
      <c r="BI24" s="605"/>
      <c r="BJ24" s="605"/>
      <c r="BK24" s="605"/>
      <c r="BL24" s="605"/>
      <c r="BM24" s="606"/>
      <c r="BN24" s="431">
        <v>1903418</v>
      </c>
      <c r="BO24" s="432"/>
      <c r="BP24" s="432"/>
      <c r="BQ24" s="432"/>
      <c r="BR24" s="432"/>
      <c r="BS24" s="432"/>
      <c r="BT24" s="432"/>
      <c r="BU24" s="433"/>
      <c r="BV24" s="431">
        <v>2355190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172</v>
      </c>
      <c r="F25" s="461"/>
      <c r="G25" s="461"/>
      <c r="H25" s="461"/>
      <c r="I25" s="461"/>
      <c r="J25" s="461"/>
      <c r="K25" s="462"/>
      <c r="L25" s="482">
        <v>1</v>
      </c>
      <c r="M25" s="483"/>
      <c r="N25" s="483"/>
      <c r="O25" s="483"/>
      <c r="P25" s="525"/>
      <c r="Q25" s="482">
        <v>10089</v>
      </c>
      <c r="R25" s="483"/>
      <c r="S25" s="483"/>
      <c r="T25" s="483"/>
      <c r="U25" s="483"/>
      <c r="V25" s="525"/>
      <c r="W25" s="584"/>
      <c r="X25" s="572"/>
      <c r="Y25" s="573"/>
      <c r="Z25" s="481" t="s">
        <v>173</v>
      </c>
      <c r="AA25" s="461"/>
      <c r="AB25" s="461"/>
      <c r="AC25" s="461"/>
      <c r="AD25" s="461"/>
      <c r="AE25" s="461"/>
      <c r="AF25" s="461"/>
      <c r="AG25" s="462"/>
      <c r="AH25" s="482" t="s">
        <v>138</v>
      </c>
      <c r="AI25" s="483"/>
      <c r="AJ25" s="483"/>
      <c r="AK25" s="483"/>
      <c r="AL25" s="525"/>
      <c r="AM25" s="482" t="s">
        <v>138</v>
      </c>
      <c r="AN25" s="483"/>
      <c r="AO25" s="483"/>
      <c r="AP25" s="483"/>
      <c r="AQ25" s="483"/>
      <c r="AR25" s="525"/>
      <c r="AS25" s="482" t="s">
        <v>138</v>
      </c>
      <c r="AT25" s="483"/>
      <c r="AU25" s="483"/>
      <c r="AV25" s="483"/>
      <c r="AW25" s="483"/>
      <c r="AX25" s="484"/>
      <c r="AY25" s="391" t="s">
        <v>174</v>
      </c>
      <c r="AZ25" s="392"/>
      <c r="BA25" s="392"/>
      <c r="BB25" s="392"/>
      <c r="BC25" s="392"/>
      <c r="BD25" s="392"/>
      <c r="BE25" s="392"/>
      <c r="BF25" s="392"/>
      <c r="BG25" s="392"/>
      <c r="BH25" s="392"/>
      <c r="BI25" s="392"/>
      <c r="BJ25" s="392"/>
      <c r="BK25" s="392"/>
      <c r="BL25" s="392"/>
      <c r="BM25" s="393"/>
      <c r="BN25" s="394">
        <v>32631023</v>
      </c>
      <c r="BO25" s="395"/>
      <c r="BP25" s="395"/>
      <c r="BQ25" s="395"/>
      <c r="BR25" s="395"/>
      <c r="BS25" s="395"/>
      <c r="BT25" s="395"/>
      <c r="BU25" s="396"/>
      <c r="BV25" s="394">
        <v>20507195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175</v>
      </c>
      <c r="F26" s="461"/>
      <c r="G26" s="461"/>
      <c r="H26" s="461"/>
      <c r="I26" s="461"/>
      <c r="J26" s="461"/>
      <c r="K26" s="462"/>
      <c r="L26" s="482">
        <v>1</v>
      </c>
      <c r="M26" s="483"/>
      <c r="N26" s="483"/>
      <c r="O26" s="483"/>
      <c r="P26" s="525"/>
      <c r="Q26" s="482">
        <v>9220</v>
      </c>
      <c r="R26" s="483"/>
      <c r="S26" s="483"/>
      <c r="T26" s="483"/>
      <c r="U26" s="483"/>
      <c r="V26" s="525"/>
      <c r="W26" s="584"/>
      <c r="X26" s="572"/>
      <c r="Y26" s="573"/>
      <c r="Z26" s="481" t="s">
        <v>176</v>
      </c>
      <c r="AA26" s="594"/>
      <c r="AB26" s="594"/>
      <c r="AC26" s="594"/>
      <c r="AD26" s="594"/>
      <c r="AE26" s="594"/>
      <c r="AF26" s="594"/>
      <c r="AG26" s="595"/>
      <c r="AH26" s="482">
        <v>171</v>
      </c>
      <c r="AI26" s="483"/>
      <c r="AJ26" s="483"/>
      <c r="AK26" s="483"/>
      <c r="AL26" s="525"/>
      <c r="AM26" s="482">
        <v>477945</v>
      </c>
      <c r="AN26" s="483"/>
      <c r="AO26" s="483"/>
      <c r="AP26" s="483"/>
      <c r="AQ26" s="483"/>
      <c r="AR26" s="525"/>
      <c r="AS26" s="482">
        <v>2795</v>
      </c>
      <c r="AT26" s="483"/>
      <c r="AU26" s="483"/>
      <c r="AV26" s="483"/>
      <c r="AW26" s="483"/>
      <c r="AX26" s="484"/>
      <c r="AY26" s="434" t="s">
        <v>177</v>
      </c>
      <c r="AZ26" s="435"/>
      <c r="BA26" s="435"/>
      <c r="BB26" s="435"/>
      <c r="BC26" s="435"/>
      <c r="BD26" s="435"/>
      <c r="BE26" s="435"/>
      <c r="BF26" s="435"/>
      <c r="BG26" s="435"/>
      <c r="BH26" s="435"/>
      <c r="BI26" s="435"/>
      <c r="BJ26" s="435"/>
      <c r="BK26" s="435"/>
      <c r="BL26" s="435"/>
      <c r="BM26" s="436"/>
      <c r="BN26" s="431">
        <v>200000</v>
      </c>
      <c r="BO26" s="432"/>
      <c r="BP26" s="432"/>
      <c r="BQ26" s="432"/>
      <c r="BR26" s="432"/>
      <c r="BS26" s="432"/>
      <c r="BT26" s="432"/>
      <c r="BU26" s="433"/>
      <c r="BV26" s="431">
        <v>150000</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178</v>
      </c>
      <c r="F27" s="461"/>
      <c r="G27" s="461"/>
      <c r="H27" s="461"/>
      <c r="I27" s="461"/>
      <c r="J27" s="461"/>
      <c r="K27" s="462"/>
      <c r="L27" s="482">
        <v>1</v>
      </c>
      <c r="M27" s="483"/>
      <c r="N27" s="483"/>
      <c r="O27" s="483"/>
      <c r="P27" s="525"/>
      <c r="Q27" s="482">
        <v>9161</v>
      </c>
      <c r="R27" s="483"/>
      <c r="S27" s="483"/>
      <c r="T27" s="483"/>
      <c r="U27" s="483"/>
      <c r="V27" s="525"/>
      <c r="W27" s="584"/>
      <c r="X27" s="572"/>
      <c r="Y27" s="573"/>
      <c r="Z27" s="481" t="s">
        <v>179</v>
      </c>
      <c r="AA27" s="461"/>
      <c r="AB27" s="461"/>
      <c r="AC27" s="461"/>
      <c r="AD27" s="461"/>
      <c r="AE27" s="461"/>
      <c r="AF27" s="461"/>
      <c r="AG27" s="462"/>
      <c r="AH27" s="482">
        <v>71</v>
      </c>
      <c r="AI27" s="483"/>
      <c r="AJ27" s="483"/>
      <c r="AK27" s="483"/>
      <c r="AL27" s="525"/>
      <c r="AM27" s="482">
        <v>229014</v>
      </c>
      <c r="AN27" s="483"/>
      <c r="AO27" s="483"/>
      <c r="AP27" s="483"/>
      <c r="AQ27" s="483"/>
      <c r="AR27" s="525"/>
      <c r="AS27" s="482">
        <v>3226</v>
      </c>
      <c r="AT27" s="483"/>
      <c r="AU27" s="483"/>
      <c r="AV27" s="483"/>
      <c r="AW27" s="483"/>
      <c r="AX27" s="484"/>
      <c r="AY27" s="526" t="s">
        <v>180</v>
      </c>
      <c r="AZ27" s="527"/>
      <c r="BA27" s="527"/>
      <c r="BB27" s="527"/>
      <c r="BC27" s="527"/>
      <c r="BD27" s="527"/>
      <c r="BE27" s="527"/>
      <c r="BF27" s="527"/>
      <c r="BG27" s="527"/>
      <c r="BH27" s="527"/>
      <c r="BI27" s="527"/>
      <c r="BJ27" s="527"/>
      <c r="BK27" s="527"/>
      <c r="BL27" s="527"/>
      <c r="BM27" s="528"/>
      <c r="BN27" s="607" t="s">
        <v>138</v>
      </c>
      <c r="BO27" s="608"/>
      <c r="BP27" s="608"/>
      <c r="BQ27" s="608"/>
      <c r="BR27" s="608"/>
      <c r="BS27" s="608"/>
      <c r="BT27" s="608"/>
      <c r="BU27" s="609"/>
      <c r="BV27" s="607" t="s">
        <v>138</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181</v>
      </c>
      <c r="F28" s="461"/>
      <c r="G28" s="461"/>
      <c r="H28" s="461"/>
      <c r="I28" s="461"/>
      <c r="J28" s="461"/>
      <c r="K28" s="462"/>
      <c r="L28" s="482">
        <v>1</v>
      </c>
      <c r="M28" s="483"/>
      <c r="N28" s="483"/>
      <c r="O28" s="483"/>
      <c r="P28" s="525"/>
      <c r="Q28" s="482">
        <v>7852</v>
      </c>
      <c r="R28" s="483"/>
      <c r="S28" s="483"/>
      <c r="T28" s="483"/>
      <c r="U28" s="483"/>
      <c r="V28" s="525"/>
      <c r="W28" s="584"/>
      <c r="X28" s="572"/>
      <c r="Y28" s="573"/>
      <c r="Z28" s="481" t="s">
        <v>182</v>
      </c>
      <c r="AA28" s="461"/>
      <c r="AB28" s="461"/>
      <c r="AC28" s="461"/>
      <c r="AD28" s="461"/>
      <c r="AE28" s="461"/>
      <c r="AF28" s="461"/>
      <c r="AG28" s="462"/>
      <c r="AH28" s="482" t="s">
        <v>138</v>
      </c>
      <c r="AI28" s="483"/>
      <c r="AJ28" s="483"/>
      <c r="AK28" s="483"/>
      <c r="AL28" s="525"/>
      <c r="AM28" s="482" t="s">
        <v>138</v>
      </c>
      <c r="AN28" s="483"/>
      <c r="AO28" s="483"/>
      <c r="AP28" s="483"/>
      <c r="AQ28" s="483"/>
      <c r="AR28" s="525"/>
      <c r="AS28" s="482" t="s">
        <v>138</v>
      </c>
      <c r="AT28" s="483"/>
      <c r="AU28" s="483"/>
      <c r="AV28" s="483"/>
      <c r="AW28" s="483"/>
      <c r="AX28" s="484"/>
      <c r="AY28" s="610" t="s">
        <v>183</v>
      </c>
      <c r="AZ28" s="611"/>
      <c r="BA28" s="611"/>
      <c r="BB28" s="612"/>
      <c r="BC28" s="391" t="s">
        <v>48</v>
      </c>
      <c r="BD28" s="392"/>
      <c r="BE28" s="392"/>
      <c r="BF28" s="392"/>
      <c r="BG28" s="392"/>
      <c r="BH28" s="392"/>
      <c r="BI28" s="392"/>
      <c r="BJ28" s="392"/>
      <c r="BK28" s="392"/>
      <c r="BL28" s="392"/>
      <c r="BM28" s="393"/>
      <c r="BN28" s="394">
        <v>18742485</v>
      </c>
      <c r="BO28" s="395"/>
      <c r="BP28" s="395"/>
      <c r="BQ28" s="395"/>
      <c r="BR28" s="395"/>
      <c r="BS28" s="395"/>
      <c r="BT28" s="395"/>
      <c r="BU28" s="396"/>
      <c r="BV28" s="394">
        <v>19727532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184</v>
      </c>
      <c r="F29" s="461"/>
      <c r="G29" s="461"/>
      <c r="H29" s="461"/>
      <c r="I29" s="461"/>
      <c r="J29" s="461"/>
      <c r="K29" s="462"/>
      <c r="L29" s="482">
        <v>32</v>
      </c>
      <c r="M29" s="483"/>
      <c r="N29" s="483"/>
      <c r="O29" s="483"/>
      <c r="P29" s="525"/>
      <c r="Q29" s="482">
        <v>5954</v>
      </c>
      <c r="R29" s="483"/>
      <c r="S29" s="483"/>
      <c r="T29" s="483"/>
      <c r="U29" s="483"/>
      <c r="V29" s="525"/>
      <c r="W29" s="585"/>
      <c r="X29" s="586"/>
      <c r="Y29" s="587"/>
      <c r="Z29" s="481" t="s">
        <v>185</v>
      </c>
      <c r="AA29" s="461"/>
      <c r="AB29" s="461"/>
      <c r="AC29" s="461"/>
      <c r="AD29" s="461"/>
      <c r="AE29" s="461"/>
      <c r="AF29" s="461"/>
      <c r="AG29" s="462"/>
      <c r="AH29" s="482">
        <v>1860</v>
      </c>
      <c r="AI29" s="483"/>
      <c r="AJ29" s="483"/>
      <c r="AK29" s="483"/>
      <c r="AL29" s="525"/>
      <c r="AM29" s="482">
        <v>5347343</v>
      </c>
      <c r="AN29" s="483"/>
      <c r="AO29" s="483"/>
      <c r="AP29" s="483"/>
      <c r="AQ29" s="483"/>
      <c r="AR29" s="525"/>
      <c r="AS29" s="482">
        <v>2875</v>
      </c>
      <c r="AT29" s="483"/>
      <c r="AU29" s="483"/>
      <c r="AV29" s="483"/>
      <c r="AW29" s="483"/>
      <c r="AX29" s="484"/>
      <c r="AY29" s="613"/>
      <c r="AZ29" s="614"/>
      <c r="BA29" s="614"/>
      <c r="BB29" s="615"/>
      <c r="BC29" s="465" t="s">
        <v>186</v>
      </c>
      <c r="BD29" s="466"/>
      <c r="BE29" s="466"/>
      <c r="BF29" s="466"/>
      <c r="BG29" s="466"/>
      <c r="BH29" s="466"/>
      <c r="BI29" s="466"/>
      <c r="BJ29" s="466"/>
      <c r="BK29" s="466"/>
      <c r="BL29" s="466"/>
      <c r="BM29" s="467"/>
      <c r="BN29" s="431">
        <v>55688</v>
      </c>
      <c r="BO29" s="432"/>
      <c r="BP29" s="432"/>
      <c r="BQ29" s="432"/>
      <c r="BR29" s="432"/>
      <c r="BS29" s="432"/>
      <c r="BT29" s="432"/>
      <c r="BU29" s="433"/>
      <c r="BV29" s="431">
        <v>55410</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187</v>
      </c>
      <c r="X30" s="592"/>
      <c r="Y30" s="592"/>
      <c r="Z30" s="592"/>
      <c r="AA30" s="592"/>
      <c r="AB30" s="592"/>
      <c r="AC30" s="592"/>
      <c r="AD30" s="592"/>
      <c r="AE30" s="592"/>
      <c r="AF30" s="592"/>
      <c r="AG30" s="593"/>
      <c r="AH30" s="550">
        <v>99</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35427659</v>
      </c>
      <c r="BO30" s="608"/>
      <c r="BP30" s="608"/>
      <c r="BQ30" s="608"/>
      <c r="BR30" s="608"/>
      <c r="BS30" s="608"/>
      <c r="BT30" s="608"/>
      <c r="BU30" s="609"/>
      <c r="BV30" s="607">
        <v>41716092</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194</v>
      </c>
      <c r="D33" s="455"/>
      <c r="E33" s="420" t="s">
        <v>195</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194</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194</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5</v>
      </c>
      <c r="BX34" s="620"/>
      <c r="BY34" s="621" t="str">
        <f>IF('各会計、関係団体の財政状況及び健全化判断比率'!B68="","",'各会計、関係団体の財政状況及び健全化判断比率'!B68)</f>
        <v>特別区人事・厚生事務組合</v>
      </c>
      <c r="BZ34" s="621"/>
      <c r="CA34" s="621"/>
      <c r="CB34" s="621"/>
      <c r="CC34" s="621"/>
      <c r="CD34" s="621"/>
      <c r="CE34" s="621"/>
      <c r="CF34" s="621"/>
      <c r="CG34" s="621"/>
      <c r="CH34" s="621"/>
      <c r="CI34" s="621"/>
      <c r="CJ34" s="621"/>
      <c r="CK34" s="621"/>
      <c r="CL34" s="621"/>
      <c r="CM34" s="621"/>
      <c r="CN34" s="214"/>
      <c r="CO34" s="620">
        <f>IF(CQ34="","",MAX(C34:D43,U34:V43,AM34:AN43,BE34:BF43,BW34:BX43)+1)</f>
        <v>10</v>
      </c>
      <c r="CP34" s="620"/>
      <c r="CQ34" s="621" t="str">
        <f>IF('各会計、関係団体の財政状況及び健全化判断比率'!BS7="","",'各会計、関係団体の財政状況及び健全化判断比率'!BS7)</f>
        <v>公益財団法人文京アカデミー</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6</v>
      </c>
      <c r="BX35" s="620"/>
      <c r="BY35" s="621" t="str">
        <f>IF('各会計、関係団体の財政状況及び健全化判断比率'!B69="","",'各会計、関係団体の財政状況及び健全化判断比率'!B69)</f>
        <v>特別区競馬組合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7</v>
      </c>
      <c r="BX36" s="620"/>
      <c r="BY36" s="621" t="str">
        <f>IF('各会計、関係団体の財政状況及び健全化判断比率'!B70="","",'各会計、関係団体の財政状況及び健全化判断比率'!B70)</f>
        <v>東京二十三区清掃一部事務組合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8</v>
      </c>
      <c r="BX37" s="620"/>
      <c r="BY37" s="621" t="str">
        <f>IF('各会計、関係団体の財政状況及び健全化判断比率'!B71="","",'各会計、関係団体の財政状況及び健全化判断比率'!B71)</f>
        <v>東京都後期高齢者医療広域連合（一般会計）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9</v>
      </c>
      <c r="BX38" s="620"/>
      <c r="BY38" s="621" t="str">
        <f>IF('各会計、関係団体の財政状況及び健全化判断比率'!B72="","",'各会計、関係団体の財政状況及び健全化判断比率'!B72)</f>
        <v>東京都後期高齢者医療広域連合
（後期高齢者医療特別会計）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zJSrEO5Lw5IRTVrqJ2wsOS707+r9dsXVFTfG2N3V8gcixqPh7qxQwPhFAWqCd7jRhQAgJoSxgOUjFy4xudTw2Q==" saltValue="jDwlhkKtnE8Gt+aOF1p8b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12" t="s">
        <v>556</v>
      </c>
      <c r="D34" s="1212"/>
      <c r="E34" s="1213"/>
      <c r="F34" s="32">
        <v>5.48</v>
      </c>
      <c r="G34" s="33">
        <v>9.0299999999999994</v>
      </c>
      <c r="H34" s="33">
        <v>7.97</v>
      </c>
      <c r="I34" s="33">
        <v>9.1999999999999993</v>
      </c>
      <c r="J34" s="34">
        <v>13.33</v>
      </c>
      <c r="K34" s="22"/>
      <c r="L34" s="22"/>
      <c r="M34" s="22"/>
      <c r="N34" s="22"/>
      <c r="O34" s="22"/>
      <c r="P34" s="22"/>
    </row>
    <row r="35" spans="1:16" ht="39" customHeight="1" x14ac:dyDescent="0.15">
      <c r="A35" s="22"/>
      <c r="B35" s="35"/>
      <c r="C35" s="1206" t="s">
        <v>557</v>
      </c>
      <c r="D35" s="1207"/>
      <c r="E35" s="1208"/>
      <c r="F35" s="36">
        <v>2.42</v>
      </c>
      <c r="G35" s="37">
        <v>2.31</v>
      </c>
      <c r="H35" s="37">
        <v>0.53</v>
      </c>
      <c r="I35" s="37">
        <v>0.77</v>
      </c>
      <c r="J35" s="38">
        <v>1.31</v>
      </c>
      <c r="K35" s="22"/>
      <c r="L35" s="22"/>
      <c r="M35" s="22"/>
      <c r="N35" s="22"/>
      <c r="O35" s="22"/>
      <c r="P35" s="22"/>
    </row>
    <row r="36" spans="1:16" ht="39" customHeight="1" x14ac:dyDescent="0.15">
      <c r="A36" s="22"/>
      <c r="B36" s="35"/>
      <c r="C36" s="1206" t="s">
        <v>558</v>
      </c>
      <c r="D36" s="1207"/>
      <c r="E36" s="1208"/>
      <c r="F36" s="36">
        <v>0.52</v>
      </c>
      <c r="G36" s="37">
        <v>0.55000000000000004</v>
      </c>
      <c r="H36" s="37">
        <v>0.72</v>
      </c>
      <c r="I36" s="37">
        <v>0.36</v>
      </c>
      <c r="J36" s="38">
        <v>0.45</v>
      </c>
      <c r="K36" s="22"/>
      <c r="L36" s="22"/>
      <c r="M36" s="22"/>
      <c r="N36" s="22"/>
      <c r="O36" s="22"/>
      <c r="P36" s="22"/>
    </row>
    <row r="37" spans="1:16" ht="39" customHeight="1" x14ac:dyDescent="0.15">
      <c r="A37" s="22"/>
      <c r="B37" s="35"/>
      <c r="C37" s="1206" t="s">
        <v>559</v>
      </c>
      <c r="D37" s="1207"/>
      <c r="E37" s="1208"/>
      <c r="F37" s="36">
        <v>0.13</v>
      </c>
      <c r="G37" s="37">
        <v>0.22</v>
      </c>
      <c r="H37" s="37">
        <v>0.16</v>
      </c>
      <c r="I37" s="37">
        <v>0.14000000000000001</v>
      </c>
      <c r="J37" s="38">
        <v>0.21</v>
      </c>
      <c r="K37" s="22"/>
      <c r="L37" s="22"/>
      <c r="M37" s="22"/>
      <c r="N37" s="22"/>
      <c r="O37" s="22"/>
      <c r="P37" s="22"/>
    </row>
    <row r="38" spans="1:16" ht="39" customHeight="1" x14ac:dyDescent="0.15">
      <c r="A38" s="22"/>
      <c r="B38" s="35"/>
      <c r="C38" s="1206"/>
      <c r="D38" s="1207"/>
      <c r="E38" s="1208"/>
      <c r="F38" s="36"/>
      <c r="G38" s="37"/>
      <c r="H38" s="37"/>
      <c r="I38" s="37"/>
      <c r="J38" s="38"/>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560</v>
      </c>
      <c r="D42" s="1207"/>
      <c r="E42" s="1208"/>
      <c r="F42" s="36" t="s">
        <v>506</v>
      </c>
      <c r="G42" s="37" t="s">
        <v>506</v>
      </c>
      <c r="H42" s="37" t="s">
        <v>506</v>
      </c>
      <c r="I42" s="37" t="s">
        <v>506</v>
      </c>
      <c r="J42" s="38" t="s">
        <v>506</v>
      </c>
      <c r="K42" s="22"/>
      <c r="L42" s="22"/>
      <c r="M42" s="22"/>
      <c r="N42" s="22"/>
      <c r="O42" s="22"/>
      <c r="P42" s="22"/>
    </row>
    <row r="43" spans="1:16" ht="39" customHeight="1" thickBot="1" x14ac:dyDescent="0.2">
      <c r="A43" s="22"/>
      <c r="B43" s="40"/>
      <c r="C43" s="1209" t="s">
        <v>561</v>
      </c>
      <c r="D43" s="1210"/>
      <c r="E43" s="1211"/>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zRhSzVAjSKJ/RJT6PsaSVR8yaWggE4bVaLFMfBGp1WQnvq442Agd8JNUurCVbzpD1OKlOKplHHszNQQapEFXA==" saltValue="GuPMVX38j4c32iYTbkOz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1271</v>
      </c>
      <c r="L45" s="60">
        <v>1298</v>
      </c>
      <c r="M45" s="60">
        <v>926</v>
      </c>
      <c r="N45" s="60">
        <v>593</v>
      </c>
      <c r="O45" s="61">
        <v>527</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506</v>
      </c>
      <c r="L46" s="64" t="s">
        <v>506</v>
      </c>
      <c r="M46" s="64" t="s">
        <v>506</v>
      </c>
      <c r="N46" s="64" t="s">
        <v>506</v>
      </c>
      <c r="O46" s="65" t="s">
        <v>506</v>
      </c>
      <c r="P46" s="48"/>
      <c r="Q46" s="48"/>
      <c r="R46" s="48"/>
      <c r="S46" s="48"/>
      <c r="T46" s="48"/>
      <c r="U46" s="48"/>
    </row>
    <row r="47" spans="1:21" ht="30.75" customHeight="1" x14ac:dyDescent="0.15">
      <c r="A47" s="48"/>
      <c r="B47" s="1216"/>
      <c r="C47" s="1217"/>
      <c r="D47" s="62"/>
      <c r="E47" s="1222" t="s">
        <v>14</v>
      </c>
      <c r="F47" s="1222"/>
      <c r="G47" s="1222"/>
      <c r="H47" s="1222"/>
      <c r="I47" s="1222"/>
      <c r="J47" s="1223"/>
      <c r="K47" s="63">
        <v>52</v>
      </c>
      <c r="L47" s="64">
        <v>46</v>
      </c>
      <c r="M47" s="64">
        <v>31</v>
      </c>
      <c r="N47" s="64">
        <v>62</v>
      </c>
      <c r="O47" s="65">
        <v>62</v>
      </c>
      <c r="P47" s="48"/>
      <c r="Q47" s="48"/>
      <c r="R47" s="48"/>
      <c r="S47" s="48"/>
      <c r="T47" s="48"/>
      <c r="U47" s="48"/>
    </row>
    <row r="48" spans="1:21" ht="30.75" customHeight="1" x14ac:dyDescent="0.15">
      <c r="A48" s="48"/>
      <c r="B48" s="1216"/>
      <c r="C48" s="1217"/>
      <c r="D48" s="62"/>
      <c r="E48" s="1222" t="s">
        <v>15</v>
      </c>
      <c r="F48" s="1222"/>
      <c r="G48" s="1222"/>
      <c r="H48" s="1222"/>
      <c r="I48" s="1222"/>
      <c r="J48" s="1223"/>
      <c r="K48" s="63" t="s">
        <v>506</v>
      </c>
      <c r="L48" s="64" t="s">
        <v>506</v>
      </c>
      <c r="M48" s="64" t="s">
        <v>506</v>
      </c>
      <c r="N48" s="64" t="s">
        <v>506</v>
      </c>
      <c r="O48" s="65" t="s">
        <v>506</v>
      </c>
      <c r="P48" s="48"/>
      <c r="Q48" s="48"/>
      <c r="R48" s="48"/>
      <c r="S48" s="48"/>
      <c r="T48" s="48"/>
      <c r="U48" s="48"/>
    </row>
    <row r="49" spans="1:21" ht="30.75" customHeight="1" x14ac:dyDescent="0.15">
      <c r="A49" s="48"/>
      <c r="B49" s="1216"/>
      <c r="C49" s="1217"/>
      <c r="D49" s="62"/>
      <c r="E49" s="1222" t="s">
        <v>16</v>
      </c>
      <c r="F49" s="1222"/>
      <c r="G49" s="1222"/>
      <c r="H49" s="1222"/>
      <c r="I49" s="1222"/>
      <c r="J49" s="1223"/>
      <c r="K49" s="63">
        <v>75</v>
      </c>
      <c r="L49" s="64">
        <v>66</v>
      </c>
      <c r="M49" s="64">
        <v>73</v>
      </c>
      <c r="N49" s="64">
        <v>75</v>
      </c>
      <c r="O49" s="65">
        <v>83</v>
      </c>
      <c r="P49" s="48"/>
      <c r="Q49" s="48"/>
      <c r="R49" s="48"/>
      <c r="S49" s="48"/>
      <c r="T49" s="48"/>
      <c r="U49" s="48"/>
    </row>
    <row r="50" spans="1:21" ht="30.75" customHeight="1" x14ac:dyDescent="0.15">
      <c r="A50" s="48"/>
      <c r="B50" s="1216"/>
      <c r="C50" s="1217"/>
      <c r="D50" s="62"/>
      <c r="E50" s="1222" t="s">
        <v>17</v>
      </c>
      <c r="F50" s="1222"/>
      <c r="G50" s="1222"/>
      <c r="H50" s="1222"/>
      <c r="I50" s="1222"/>
      <c r="J50" s="1223"/>
      <c r="K50" s="63">
        <v>46</v>
      </c>
      <c r="L50" s="64">
        <v>39</v>
      </c>
      <c r="M50" s="64">
        <v>49</v>
      </c>
      <c r="N50" s="64">
        <v>49</v>
      </c>
      <c r="O50" s="65">
        <v>40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506</v>
      </c>
      <c r="L51" s="64" t="s">
        <v>506</v>
      </c>
      <c r="M51" s="64" t="s">
        <v>506</v>
      </c>
      <c r="N51" s="64" t="s">
        <v>506</v>
      </c>
      <c r="O51" s="65" t="s">
        <v>506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3782</v>
      </c>
      <c r="L52" s="64">
        <v>3691</v>
      </c>
      <c r="M52" s="64">
        <v>3526</v>
      </c>
      <c r="N52" s="64">
        <v>3401</v>
      </c>
      <c r="O52" s="65">
        <v>3332</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-2338</v>
      </c>
      <c r="L53" s="69">
        <v>-2242</v>
      </c>
      <c r="M53" s="69">
        <v>-2447</v>
      </c>
      <c r="N53" s="69">
        <v>-2622</v>
      </c>
      <c r="O53" s="70">
        <v>-2620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562</v>
      </c>
      <c r="P55" s="48"/>
      <c r="Q55" s="48"/>
      <c r="R55" s="48"/>
      <c r="S55" s="48"/>
      <c r="T55" s="48"/>
      <c r="U55" s="48"/>
    </row>
    <row r="56" spans="1:21" ht="31.5" customHeight="1" thickBot="1" x14ac:dyDescent="0.2">
      <c r="A56" s="48"/>
      <c r="B56" s="76"/>
      <c r="C56" s="77"/>
      <c r="D56" s="77"/>
      <c r="E56" s="78"/>
      <c r="F56" s="78"/>
      <c r="G56" s="78"/>
      <c r="H56" s="78"/>
      <c r="I56" s="78"/>
      <c r="J56" s="79" t="s">
        <v>2</v>
      </c>
      <c r="K56" s="80" t="s">
        <v>563</v>
      </c>
      <c r="L56" s="81" t="s">
        <v>564</v>
      </c>
      <c r="M56" s="81" t="s">
        <v>565</v>
      </c>
      <c r="N56" s="81" t="s">
        <v>566</v>
      </c>
      <c r="O56" s="82" t="s">
        <v>567</v>
      </c>
      <c r="P56" s="48"/>
      <c r="Q56" s="48"/>
      <c r="R56" s="48"/>
      <c r="S56" s="48"/>
      <c r="T56" s="48"/>
      <c r="U56" s="48"/>
    </row>
    <row r="57" spans="1:21" ht="31.5" customHeight="1" x14ac:dyDescent="0.15">
      <c r="B57" s="1230" t="s">
        <v>25</v>
      </c>
      <c r="C57" s="1231"/>
      <c r="D57" s="1234" t="s">
        <v>26</v>
      </c>
      <c r="E57" s="1235"/>
      <c r="F57" s="1235"/>
      <c r="G57" s="1235"/>
      <c r="H57" s="1235"/>
      <c r="I57" s="1235"/>
      <c r="J57" s="1236"/>
      <c r="K57" s="83">
        <v>717</v>
      </c>
      <c r="L57" s="84">
        <v>765</v>
      </c>
      <c r="M57" s="84">
        <v>273</v>
      </c>
      <c r="N57" s="84">
        <v>368</v>
      </c>
      <c r="O57" s="85">
        <v>273</v>
      </c>
    </row>
    <row r="58" spans="1:21" ht="31.5" customHeight="1" thickBot="1" x14ac:dyDescent="0.2">
      <c r="B58" s="1232"/>
      <c r="C58" s="1233"/>
      <c r="D58" s="1237" t="s">
        <v>27</v>
      </c>
      <c r="E58" s="1238"/>
      <c r="F58" s="1238"/>
      <c r="G58" s="1238"/>
      <c r="H58" s="1238"/>
      <c r="I58" s="1238"/>
      <c r="J58" s="1239"/>
      <c r="K58" s="86">
        <v>125</v>
      </c>
      <c r="L58" s="87">
        <v>144</v>
      </c>
      <c r="M58" s="87">
        <v>73</v>
      </c>
      <c r="N58" s="87">
        <v>104</v>
      </c>
      <c r="O58" s="88">
        <v>73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J2ACZXTydE36gDWkNphbZzrRwzsTrjThjnzD2jntTbDnqKnEi/yOhx3qjT36c0XsPRwg+L+Zvy+jkBwt4cLLw==" saltValue="XsUJ0u9REqMLKvVFwqww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548</v>
      </c>
      <c r="J40" s="100" t="s">
        <v>549</v>
      </c>
      <c r="K40" s="100" t="s">
        <v>550</v>
      </c>
      <c r="L40" s="100" t="s">
        <v>551</v>
      </c>
      <c r="M40" s="101" t="s">
        <v>552</v>
      </c>
    </row>
    <row r="41" spans="2:13" ht="27.75" customHeight="1" x14ac:dyDescent="0.15">
      <c r="B41" s="1240" t="s">
        <v>30</v>
      </c>
      <c r="C41" s="1241"/>
      <c r="D41" s="102"/>
      <c r="E41" s="1246" t="s">
        <v>31</v>
      </c>
      <c r="F41" s="1246"/>
      <c r="G41" s="1246"/>
      <c r="H41" s="1247"/>
      <c r="I41" s="103">
        <v>6696</v>
      </c>
      <c r="J41" s="104">
        <v>5145</v>
      </c>
      <c r="K41" s="104">
        <v>5306</v>
      </c>
      <c r="L41" s="104">
        <v>4818</v>
      </c>
      <c r="M41" s="105">
        <v>4869</v>
      </c>
    </row>
    <row r="42" spans="2:13" ht="27.75" customHeight="1" x14ac:dyDescent="0.15">
      <c r="B42" s="1242"/>
      <c r="C42" s="1243"/>
      <c r="D42" s="106"/>
      <c r="E42" s="1248" t="s">
        <v>32</v>
      </c>
      <c r="F42" s="1248"/>
      <c r="G42" s="1248"/>
      <c r="H42" s="1249"/>
      <c r="I42" s="107">
        <v>197</v>
      </c>
      <c r="J42" s="108">
        <v>626</v>
      </c>
      <c r="K42" s="108">
        <v>575</v>
      </c>
      <c r="L42" s="108">
        <v>593</v>
      </c>
      <c r="M42" s="109">
        <v>551</v>
      </c>
    </row>
    <row r="43" spans="2:13" ht="27.75" customHeight="1" x14ac:dyDescent="0.15">
      <c r="B43" s="1242"/>
      <c r="C43" s="1243"/>
      <c r="D43" s="106"/>
      <c r="E43" s="1248" t="s">
        <v>33</v>
      </c>
      <c r="F43" s="1248"/>
      <c r="G43" s="1248"/>
      <c r="H43" s="1249"/>
      <c r="I43" s="107" t="s">
        <v>506</v>
      </c>
      <c r="J43" s="108" t="s">
        <v>506</v>
      </c>
      <c r="K43" s="108" t="s">
        <v>506</v>
      </c>
      <c r="L43" s="108" t="s">
        <v>506</v>
      </c>
      <c r="M43" s="109" t="s">
        <v>506</v>
      </c>
    </row>
    <row r="44" spans="2:13" ht="27.75" customHeight="1" x14ac:dyDescent="0.15">
      <c r="B44" s="1242"/>
      <c r="C44" s="1243"/>
      <c r="D44" s="106"/>
      <c r="E44" s="1248" t="s">
        <v>34</v>
      </c>
      <c r="F44" s="1248"/>
      <c r="G44" s="1248"/>
      <c r="H44" s="1249"/>
      <c r="I44" s="107">
        <v>765</v>
      </c>
      <c r="J44" s="108">
        <v>901</v>
      </c>
      <c r="K44" s="108">
        <v>912</v>
      </c>
      <c r="L44" s="108">
        <v>925</v>
      </c>
      <c r="M44" s="109">
        <v>1065</v>
      </c>
    </row>
    <row r="45" spans="2:13" ht="27.75" customHeight="1" x14ac:dyDescent="0.15">
      <c r="B45" s="1242"/>
      <c r="C45" s="1243"/>
      <c r="D45" s="106"/>
      <c r="E45" s="1248" t="s">
        <v>35</v>
      </c>
      <c r="F45" s="1248"/>
      <c r="G45" s="1248"/>
      <c r="H45" s="1249"/>
      <c r="I45" s="107">
        <v>11041</v>
      </c>
      <c r="J45" s="108">
        <v>9504</v>
      </c>
      <c r="K45" s="108">
        <v>10505</v>
      </c>
      <c r="L45" s="108">
        <v>10254</v>
      </c>
      <c r="M45" s="109">
        <v>9735</v>
      </c>
    </row>
    <row r="46" spans="2:13" ht="27.75" customHeight="1" x14ac:dyDescent="0.15">
      <c r="B46" s="1242"/>
      <c r="C46" s="1243"/>
      <c r="D46" s="110"/>
      <c r="E46" s="1248" t="s">
        <v>36</v>
      </c>
      <c r="F46" s="1248"/>
      <c r="G46" s="1248"/>
      <c r="H46" s="1249"/>
      <c r="I46" s="107" t="s">
        <v>506</v>
      </c>
      <c r="J46" s="108" t="s">
        <v>506</v>
      </c>
      <c r="K46" s="108" t="s">
        <v>506</v>
      </c>
      <c r="L46" s="108" t="s">
        <v>506</v>
      </c>
      <c r="M46" s="109" t="s">
        <v>506</v>
      </c>
    </row>
    <row r="47" spans="2:13" ht="27.75" customHeight="1" x14ac:dyDescent="0.15">
      <c r="B47" s="1242"/>
      <c r="C47" s="1243"/>
      <c r="D47" s="111"/>
      <c r="E47" s="1250" t="s">
        <v>37</v>
      </c>
      <c r="F47" s="1251"/>
      <c r="G47" s="1251"/>
      <c r="H47" s="1252"/>
      <c r="I47" s="107" t="s">
        <v>506</v>
      </c>
      <c r="J47" s="108" t="s">
        <v>506</v>
      </c>
      <c r="K47" s="108" t="s">
        <v>506</v>
      </c>
      <c r="L47" s="108" t="s">
        <v>506</v>
      </c>
      <c r="M47" s="109" t="s">
        <v>506</v>
      </c>
    </row>
    <row r="48" spans="2:13" ht="27.75" customHeight="1" x14ac:dyDescent="0.15">
      <c r="B48" s="1242"/>
      <c r="C48" s="1243"/>
      <c r="D48" s="106"/>
      <c r="E48" s="1248" t="s">
        <v>38</v>
      </c>
      <c r="F48" s="1248"/>
      <c r="G48" s="1248"/>
      <c r="H48" s="1249"/>
      <c r="I48" s="107" t="s">
        <v>506</v>
      </c>
      <c r="J48" s="108" t="s">
        <v>506</v>
      </c>
      <c r="K48" s="108" t="s">
        <v>506</v>
      </c>
      <c r="L48" s="108" t="s">
        <v>506</v>
      </c>
      <c r="M48" s="109" t="s">
        <v>506</v>
      </c>
    </row>
    <row r="49" spans="2:13" ht="27.75" customHeight="1" x14ac:dyDescent="0.15">
      <c r="B49" s="1244"/>
      <c r="C49" s="1245"/>
      <c r="D49" s="106"/>
      <c r="E49" s="1248" t="s">
        <v>39</v>
      </c>
      <c r="F49" s="1248"/>
      <c r="G49" s="1248"/>
      <c r="H49" s="1249"/>
      <c r="I49" s="107" t="s">
        <v>506</v>
      </c>
      <c r="J49" s="108" t="s">
        <v>506</v>
      </c>
      <c r="K49" s="108" t="s">
        <v>506</v>
      </c>
      <c r="L49" s="108" t="s">
        <v>506</v>
      </c>
      <c r="M49" s="109" t="s">
        <v>506</v>
      </c>
    </row>
    <row r="50" spans="2:13" ht="27.75" customHeight="1" x14ac:dyDescent="0.15">
      <c r="B50" s="1253" t="s">
        <v>40</v>
      </c>
      <c r="C50" s="1254"/>
      <c r="D50" s="112"/>
      <c r="E50" s="1248" t="s">
        <v>41</v>
      </c>
      <c r="F50" s="1248"/>
      <c r="G50" s="1248"/>
      <c r="H50" s="1249"/>
      <c r="I50" s="107">
        <v>67286</v>
      </c>
      <c r="J50" s="108">
        <v>67904</v>
      </c>
      <c r="K50" s="108">
        <v>67197</v>
      </c>
      <c r="L50" s="108">
        <v>63581</v>
      </c>
      <c r="M50" s="109">
        <v>56738</v>
      </c>
    </row>
    <row r="51" spans="2:13" ht="27.75" customHeight="1" x14ac:dyDescent="0.15">
      <c r="B51" s="1242"/>
      <c r="C51" s="1243"/>
      <c r="D51" s="106"/>
      <c r="E51" s="1248" t="s">
        <v>42</v>
      </c>
      <c r="F51" s="1248"/>
      <c r="G51" s="1248"/>
      <c r="H51" s="1249"/>
      <c r="I51" s="107" t="s">
        <v>506</v>
      </c>
      <c r="J51" s="108" t="s">
        <v>506</v>
      </c>
      <c r="K51" s="108" t="s">
        <v>506</v>
      </c>
      <c r="L51" s="108" t="s">
        <v>506</v>
      </c>
      <c r="M51" s="109" t="s">
        <v>506</v>
      </c>
    </row>
    <row r="52" spans="2:13" ht="27.75" customHeight="1" x14ac:dyDescent="0.15">
      <c r="B52" s="1244"/>
      <c r="C52" s="1245"/>
      <c r="D52" s="106"/>
      <c r="E52" s="1248" t="s">
        <v>43</v>
      </c>
      <c r="F52" s="1248"/>
      <c r="G52" s="1248"/>
      <c r="H52" s="1249"/>
      <c r="I52" s="107">
        <v>37288</v>
      </c>
      <c r="J52" s="108">
        <v>33981</v>
      </c>
      <c r="K52" s="108">
        <v>30890</v>
      </c>
      <c r="L52" s="108">
        <v>27840</v>
      </c>
      <c r="M52" s="109">
        <v>25166</v>
      </c>
    </row>
    <row r="53" spans="2:13" ht="27.75" customHeight="1" thickBot="1" x14ac:dyDescent="0.2">
      <c r="B53" s="1255" t="s">
        <v>44</v>
      </c>
      <c r="C53" s="1256"/>
      <c r="D53" s="113"/>
      <c r="E53" s="1257" t="s">
        <v>45</v>
      </c>
      <c r="F53" s="1257"/>
      <c r="G53" s="1257"/>
      <c r="H53" s="1258"/>
      <c r="I53" s="114">
        <v>-85876</v>
      </c>
      <c r="J53" s="115">
        <v>-85710</v>
      </c>
      <c r="K53" s="115">
        <v>-80789</v>
      </c>
      <c r="L53" s="115">
        <v>-74831</v>
      </c>
      <c r="M53" s="116">
        <v>-65684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oukERH13gQZRLaQb/P2dDO49g+C35gXEWNS46uD0vmXKsD9QIj0AAGZjobrlvisILiBXV7h14HTlPWGAs8XkA==" saltValue="dusncOAqMUQNXYmjCN6no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550</v>
      </c>
      <c r="G54" s="125" t="s">
        <v>551</v>
      </c>
      <c r="H54" s="126" t="s">
        <v>552</v>
      </c>
    </row>
    <row r="55" spans="2:8" ht="52.5" customHeight="1" x14ac:dyDescent="0.15">
      <c r="B55" s="127"/>
      <c r="C55" s="1267" t="s">
        <v>48</v>
      </c>
      <c r="D55" s="1267"/>
      <c r="E55" s="1268"/>
      <c r="F55" s="128">
        <v>22276</v>
      </c>
      <c r="G55" s="128">
        <v>19728</v>
      </c>
      <c r="H55" s="129">
        <v>18742</v>
      </c>
    </row>
    <row r="56" spans="2:8" ht="52.5" customHeight="1" x14ac:dyDescent="0.15">
      <c r="B56" s="130"/>
      <c r="C56" s="1269" t="s">
        <v>49</v>
      </c>
      <c r="D56" s="1269"/>
      <c r="E56" s="1270"/>
      <c r="F56" s="131">
        <v>55</v>
      </c>
      <c r="G56" s="131">
        <v>55</v>
      </c>
      <c r="H56" s="132">
        <v>56</v>
      </c>
    </row>
    <row r="57" spans="2:8" ht="53.25" customHeight="1" x14ac:dyDescent="0.15">
      <c r="B57" s="130"/>
      <c r="C57" s="1271" t="s">
        <v>50</v>
      </c>
      <c r="D57" s="1271"/>
      <c r="E57" s="1272"/>
      <c r="F57" s="133">
        <v>43275</v>
      </c>
      <c r="G57" s="133">
        <v>41716</v>
      </c>
      <c r="H57" s="134">
        <v>35428</v>
      </c>
    </row>
    <row r="58" spans="2:8" ht="45.75" customHeight="1" x14ac:dyDescent="0.15">
      <c r="B58" s="135"/>
      <c r="C58" s="1259" t="s">
        <v>574</v>
      </c>
      <c r="D58" s="1260"/>
      <c r="E58" s="1261"/>
      <c r="F58" s="136">
        <v>23111</v>
      </c>
      <c r="G58" s="136">
        <v>24909</v>
      </c>
      <c r="H58" s="137">
        <v>21210</v>
      </c>
    </row>
    <row r="59" spans="2:8" ht="45.75" customHeight="1" x14ac:dyDescent="0.15">
      <c r="B59" s="135"/>
      <c r="C59" s="1259" t="s">
        <v>575</v>
      </c>
      <c r="D59" s="1260"/>
      <c r="E59" s="1261"/>
      <c r="F59" s="136">
        <v>19210</v>
      </c>
      <c r="G59" s="136">
        <v>15818</v>
      </c>
      <c r="H59" s="137">
        <v>13368</v>
      </c>
    </row>
    <row r="60" spans="2:8" ht="45.75" customHeight="1" x14ac:dyDescent="0.15">
      <c r="B60" s="135"/>
      <c r="C60" s="1259" t="s">
        <v>576</v>
      </c>
      <c r="D60" s="1260"/>
      <c r="E60" s="1261"/>
      <c r="F60" s="136">
        <v>666</v>
      </c>
      <c r="G60" s="136">
        <v>666</v>
      </c>
      <c r="H60" s="137">
        <v>510</v>
      </c>
    </row>
    <row r="61" spans="2:8" ht="45.75" customHeight="1" x14ac:dyDescent="0.15">
      <c r="B61" s="135"/>
      <c r="C61" s="1259" t="s">
        <v>577</v>
      </c>
      <c r="D61" s="1260"/>
      <c r="E61" s="1261"/>
      <c r="F61" s="136">
        <v>69</v>
      </c>
      <c r="G61" s="136">
        <v>103</v>
      </c>
      <c r="H61" s="137">
        <v>121</v>
      </c>
    </row>
    <row r="62" spans="2:8" ht="45.75" customHeight="1" thickBot="1" x14ac:dyDescent="0.2">
      <c r="B62" s="138"/>
      <c r="C62" s="1262" t="s">
        <v>578</v>
      </c>
      <c r="D62" s="1263"/>
      <c r="E62" s="1264"/>
      <c r="F62" s="139">
        <v>96</v>
      </c>
      <c r="G62" s="139">
        <v>96</v>
      </c>
      <c r="H62" s="140">
        <v>96</v>
      </c>
    </row>
    <row r="63" spans="2:8" ht="52.5" customHeight="1" thickBot="1" x14ac:dyDescent="0.2">
      <c r="B63" s="141"/>
      <c r="C63" s="1265" t="s">
        <v>51</v>
      </c>
      <c r="D63" s="1265"/>
      <c r="E63" s="1266"/>
      <c r="F63" s="142">
        <v>65606</v>
      </c>
      <c r="G63" s="142">
        <v>61499</v>
      </c>
      <c r="H63" s="143">
        <v>54226</v>
      </c>
    </row>
    <row r="64" spans="2:8" ht="15" customHeight="1" x14ac:dyDescent="0.15"/>
  </sheetData>
  <sheetProtection algorithmName="SHA-512" hashValue="W/6Z0PLzX5rIOg5PJRIvYzE1tDmYqn9YW/vQnc/BosYAkGbgyWnj43D4JDOHCVPQW8KclLLIQXDXL1TnWA+CMQ==" saltValue="K8RGfA1gIcVLi4e6vQ3n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545</v>
      </c>
      <c r="G2" s="157"/>
      <c r="H2" s="158"/>
    </row>
    <row r="3" spans="1:8" x14ac:dyDescent="0.15">
      <c r="A3" s="154" t="s">
        <v>538</v>
      </c>
      <c r="B3" s="159"/>
      <c r="C3" s="160"/>
      <c r="D3" s="161">
        <v>45208</v>
      </c>
      <c r="E3" s="162"/>
      <c r="F3" s="163">
        <v>51565</v>
      </c>
      <c r="G3" s="164"/>
      <c r="H3" s="165"/>
    </row>
    <row r="4" spans="1:8" x14ac:dyDescent="0.15">
      <c r="A4" s="166"/>
      <c r="B4" s="167"/>
      <c r="C4" s="168"/>
      <c r="D4" s="169">
        <v>39633</v>
      </c>
      <c r="E4" s="170"/>
      <c r="F4" s="171">
        <v>35359</v>
      </c>
      <c r="G4" s="172"/>
      <c r="H4" s="173"/>
    </row>
    <row r="5" spans="1:8" x14ac:dyDescent="0.15">
      <c r="A5" s="154" t="s">
        <v>540</v>
      </c>
      <c r="B5" s="159"/>
      <c r="C5" s="160"/>
      <c r="D5" s="161">
        <v>47415</v>
      </c>
      <c r="E5" s="162"/>
      <c r="F5" s="163">
        <v>46686</v>
      </c>
      <c r="G5" s="164"/>
      <c r="H5" s="165"/>
    </row>
    <row r="6" spans="1:8" x14ac:dyDescent="0.15">
      <c r="A6" s="166"/>
      <c r="B6" s="167"/>
      <c r="C6" s="168"/>
      <c r="D6" s="169">
        <v>32982</v>
      </c>
      <c r="E6" s="170"/>
      <c r="F6" s="171">
        <v>32595</v>
      </c>
      <c r="G6" s="172"/>
      <c r="H6" s="173"/>
    </row>
    <row r="7" spans="1:8" x14ac:dyDescent="0.15">
      <c r="A7" s="154" t="s">
        <v>541</v>
      </c>
      <c r="B7" s="159"/>
      <c r="C7" s="160"/>
      <c r="D7" s="161">
        <v>80981</v>
      </c>
      <c r="E7" s="162"/>
      <c r="F7" s="163">
        <v>49796</v>
      </c>
      <c r="G7" s="164"/>
      <c r="H7" s="165"/>
    </row>
    <row r="8" spans="1:8" x14ac:dyDescent="0.15">
      <c r="A8" s="166"/>
      <c r="B8" s="167"/>
      <c r="C8" s="168"/>
      <c r="D8" s="169">
        <v>52655</v>
      </c>
      <c r="E8" s="170"/>
      <c r="F8" s="171">
        <v>37281</v>
      </c>
      <c r="G8" s="172"/>
      <c r="H8" s="173"/>
    </row>
    <row r="9" spans="1:8" x14ac:dyDescent="0.15">
      <c r="A9" s="154" t="s">
        <v>542</v>
      </c>
      <c r="B9" s="159"/>
      <c r="C9" s="160"/>
      <c r="D9" s="161">
        <v>105156</v>
      </c>
      <c r="E9" s="162"/>
      <c r="F9" s="163">
        <v>51681</v>
      </c>
      <c r="G9" s="164"/>
      <c r="H9" s="165"/>
    </row>
    <row r="10" spans="1:8" x14ac:dyDescent="0.15">
      <c r="A10" s="166"/>
      <c r="B10" s="167"/>
      <c r="C10" s="168"/>
      <c r="D10" s="169">
        <v>56723</v>
      </c>
      <c r="E10" s="170"/>
      <c r="F10" s="171">
        <v>37226</v>
      </c>
      <c r="G10" s="172"/>
      <c r="H10" s="173"/>
    </row>
    <row r="11" spans="1:8" x14ac:dyDescent="0.15">
      <c r="A11" s="154" t="s">
        <v>543</v>
      </c>
      <c r="B11" s="159"/>
      <c r="C11" s="160"/>
      <c r="D11" s="161">
        <v>91876</v>
      </c>
      <c r="E11" s="162"/>
      <c r="F11" s="163">
        <v>50465</v>
      </c>
      <c r="G11" s="164"/>
      <c r="H11" s="165"/>
    </row>
    <row r="12" spans="1:8" x14ac:dyDescent="0.15">
      <c r="A12" s="166"/>
      <c r="B12" s="167"/>
      <c r="C12" s="174"/>
      <c r="D12" s="169">
        <v>45644</v>
      </c>
      <c r="E12" s="170"/>
      <c r="F12" s="171">
        <v>34193</v>
      </c>
      <c r="G12" s="172"/>
      <c r="H12" s="173"/>
    </row>
    <row r="13" spans="1:8" x14ac:dyDescent="0.15">
      <c r="A13" s="154"/>
      <c r="B13" s="159"/>
      <c r="C13" s="175"/>
      <c r="D13" s="176">
        <v>74127</v>
      </c>
      <c r="E13" s="177"/>
      <c r="F13" s="178">
        <v>50039</v>
      </c>
      <c r="G13" s="179"/>
      <c r="H13" s="165"/>
    </row>
    <row r="14" spans="1:8" x14ac:dyDescent="0.15">
      <c r="A14" s="166"/>
      <c r="B14" s="167"/>
      <c r="C14" s="168"/>
      <c r="D14" s="169">
        <v>45527</v>
      </c>
      <c r="E14" s="170"/>
      <c r="F14" s="171">
        <v>35331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5.49</v>
      </c>
      <c r="C19" s="180">
        <f>ROUND(VALUE(SUBSTITUTE(実質収支比率等に係る経年分析!G$48,"▲","-")),2)</f>
        <v>9.0399999999999991</v>
      </c>
      <c r="D19" s="180">
        <f>ROUND(VALUE(SUBSTITUTE(実質収支比率等に係る経年分析!H$48,"▲","-")),2)</f>
        <v>7.98</v>
      </c>
      <c r="E19" s="180">
        <f>ROUND(VALUE(SUBSTITUTE(実質収支比率等に係る経年分析!I$48,"▲","-")),2)</f>
        <v>9.1999999999999993</v>
      </c>
      <c r="F19" s="180">
        <f>ROUND(VALUE(SUBSTITUTE(実質収支比率等に係る経年分析!J$48,"▲","-")),2)</f>
        <v>13.33</v>
      </c>
    </row>
    <row r="20" spans="1:11" x14ac:dyDescent="0.15">
      <c r="A20" s="180" t="s">
        <v>55</v>
      </c>
      <c r="B20" s="180">
        <f>ROUND(VALUE(SUBSTITUTE(実質収支比率等に係る経年分析!F$47,"▲","-")),2)</f>
        <v>49.18</v>
      </c>
      <c r="C20" s="180">
        <f>ROUND(VALUE(SUBSTITUTE(実質収支比率等に係る経年分析!G$47,"▲","-")),2)</f>
        <v>46.01</v>
      </c>
      <c r="D20" s="180">
        <f>ROUND(VALUE(SUBSTITUTE(実質収支比率等に係る経年分析!H$47,"▲","-")),2)</f>
        <v>38.81</v>
      </c>
      <c r="E20" s="180">
        <f>ROUND(VALUE(SUBSTITUTE(実質収支比率等に係る経年分析!I$47,"▲","-")),2)</f>
        <v>32.47</v>
      </c>
      <c r="F20" s="180">
        <f>ROUND(VALUE(SUBSTITUTE(実質収支比率等に係る経年分析!J$47,"▲","-")),2)</f>
        <v>30.61</v>
      </c>
    </row>
    <row r="21" spans="1:11" x14ac:dyDescent="0.15">
      <c r="A21" s="180" t="s">
        <v>56</v>
      </c>
      <c r="B21" s="180">
        <f>IF(ISNUMBER(VALUE(SUBSTITUTE(実質収支比率等に係る経年分析!F$49,"▲","-"))),ROUND(VALUE(SUBSTITUTE(実質収支比率等に係る経年分析!F$49,"▲","-")),2),NA())</f>
        <v>0.19</v>
      </c>
      <c r="C21" s="180">
        <f>IF(ISNUMBER(VALUE(SUBSTITUTE(実質収支比率等に係る経年分析!G$49,"▲","-"))),ROUND(VALUE(SUBSTITUTE(実質収支比率等に係る経年分析!G$49,"▲","-")),2),NA())</f>
        <v>-0.35</v>
      </c>
      <c r="D21" s="180">
        <f>IF(ISNUMBER(VALUE(SUBSTITUTE(実質収支比率等に係る経年分析!H$49,"▲","-"))),ROUND(VALUE(SUBSTITUTE(実質収支比率等に係る経年分析!H$49,"▲","-")),2),NA())</f>
        <v>-5.26</v>
      </c>
      <c r="E21" s="180">
        <f>IF(ISNUMBER(VALUE(SUBSTITUTE(実質収支比率等に係る経年分析!I$49,"▲","-"))),ROUND(VALUE(SUBSTITUTE(実質収支比率等に係る経年分析!I$49,"▲","-")),2),NA())</f>
        <v>-2.5299999999999998</v>
      </c>
      <c r="F21" s="180">
        <f>IF(ISNUMBER(VALUE(SUBSTITUTE(実質収支比率等に係る経年分析!J$49,"▲","-"))),ROUND(VALUE(SUBSTITUTE(実質収支比率等に係る経年分析!J$49,"▲","-")),2),NA())</f>
        <v>2.6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0.13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0.14000000000000001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0.21</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0.55000000000000004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0.45</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2.42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0.53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1.31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5.48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9.0299999999999994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9.1999999999999993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13.33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3782</v>
      </c>
      <c r="E42" s="182"/>
      <c r="F42" s="182"/>
      <c r="G42" s="182">
        <f>'実質公債費比率（分子）の構造'!L$52</f>
        <v>3691</v>
      </c>
      <c r="H42" s="182"/>
      <c r="I42" s="182"/>
      <c r="J42" s="182">
        <f>'実質公債費比率（分子）の構造'!M$52</f>
        <v>3526</v>
      </c>
      <c r="K42" s="182"/>
      <c r="L42" s="182"/>
      <c r="M42" s="182">
        <f>'実質公債費比率（分子）の構造'!N$52</f>
        <v>3401</v>
      </c>
      <c r="N42" s="182"/>
      <c r="O42" s="182"/>
      <c r="P42" s="182">
        <f>'実質公債費比率（分子）の構造'!O$52</f>
        <v>3332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46</v>
      </c>
      <c r="C44" s="182"/>
      <c r="D44" s="182"/>
      <c r="E44" s="182">
        <f>'実質公債費比率（分子）の構造'!L$50</f>
        <v>39</v>
      </c>
      <c r="F44" s="182"/>
      <c r="G44" s="182"/>
      <c r="H44" s="182">
        <f>'実質公債費比率（分子）の構造'!M$50</f>
        <v>49</v>
      </c>
      <c r="I44" s="182"/>
      <c r="J44" s="182"/>
      <c r="K44" s="182">
        <f>'実質公債費比率（分子）の構造'!N$50</f>
        <v>49</v>
      </c>
      <c r="L44" s="182"/>
      <c r="M44" s="182"/>
      <c r="N44" s="182">
        <f>'実質公債費比率（分子）の構造'!O$50</f>
        <v>40</v>
      </c>
      <c r="O44" s="182"/>
      <c r="P44" s="182"/>
    </row>
    <row r="45" spans="1:16" x14ac:dyDescent="0.15">
      <c r="A45" s="182" t="s">
        <v>66</v>
      </c>
      <c r="B45" s="182">
        <f>'実質公債費比率（分子）の構造'!K$49</f>
        <v>75</v>
      </c>
      <c r="C45" s="182"/>
      <c r="D45" s="182"/>
      <c r="E45" s="182">
        <f>'実質公債費比率（分子）の構造'!L$49</f>
        <v>66</v>
      </c>
      <c r="F45" s="182"/>
      <c r="G45" s="182"/>
      <c r="H45" s="182">
        <f>'実質公債費比率（分子）の構造'!M$49</f>
        <v>73</v>
      </c>
      <c r="I45" s="182"/>
      <c r="J45" s="182"/>
      <c r="K45" s="182">
        <f>'実質公債費比率（分子）の構造'!N$49</f>
        <v>75</v>
      </c>
      <c r="L45" s="182"/>
      <c r="M45" s="182"/>
      <c r="N45" s="182">
        <f>'実質公債費比率（分子）の構造'!O$49</f>
        <v>83</v>
      </c>
      <c r="O45" s="182"/>
      <c r="P45" s="182"/>
    </row>
    <row r="46" spans="1:16" x14ac:dyDescent="0.15">
      <c r="A46" s="182" t="s">
        <v>67</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68</v>
      </c>
      <c r="B47" s="182">
        <f>'実質公債費比率（分子）の構造'!K$47</f>
        <v>52</v>
      </c>
      <c r="C47" s="182"/>
      <c r="D47" s="182"/>
      <c r="E47" s="182">
        <f>'実質公債費比率（分子）の構造'!L$47</f>
        <v>46</v>
      </c>
      <c r="F47" s="182"/>
      <c r="G47" s="182"/>
      <c r="H47" s="182">
        <f>'実質公債費比率（分子）の構造'!M$47</f>
        <v>31</v>
      </c>
      <c r="I47" s="182"/>
      <c r="J47" s="182"/>
      <c r="K47" s="182">
        <f>'実質公債費比率（分子）の構造'!N$47</f>
        <v>62</v>
      </c>
      <c r="L47" s="182"/>
      <c r="M47" s="182"/>
      <c r="N47" s="182">
        <f>'実質公債費比率（分子）の構造'!O$47</f>
        <v>62</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1271</v>
      </c>
      <c r="C49" s="182"/>
      <c r="D49" s="182"/>
      <c r="E49" s="182">
        <f>'実質公債費比率（分子）の構造'!L$45</f>
        <v>1298</v>
      </c>
      <c r="F49" s="182"/>
      <c r="G49" s="182"/>
      <c r="H49" s="182">
        <f>'実質公債費比率（分子）の構造'!M$45</f>
        <v>926</v>
      </c>
      <c r="I49" s="182"/>
      <c r="J49" s="182"/>
      <c r="K49" s="182">
        <f>'実質公債費比率（分子）の構造'!N$45</f>
        <v>593</v>
      </c>
      <c r="L49" s="182"/>
      <c r="M49" s="182"/>
      <c r="N49" s="182">
        <f>'実質公債費比率（分子）の構造'!O$45</f>
        <v>527</v>
      </c>
      <c r="O49" s="182"/>
      <c r="P49" s="182"/>
    </row>
    <row r="50" spans="1:16" x14ac:dyDescent="0.15">
      <c r="A50" s="182" t="s">
        <v>71</v>
      </c>
      <c r="B50" s="182" t="e">
        <f>NA()</f>
        <v>#N/A</v>
      </c>
      <c r="C50" s="182">
        <f>IF(ISNUMBER('実質公債費比率（分子）の構造'!K$53),'実質公債費比率（分子）の構造'!K$53,NA())</f>
        <v>-2338</v>
      </c>
      <c r="D50" s="182" t="e">
        <f>NA()</f>
        <v>#N/A</v>
      </c>
      <c r="E50" s="182" t="e">
        <f>NA()</f>
        <v>#N/A</v>
      </c>
      <c r="F50" s="182">
        <f>IF(ISNUMBER('実質公債費比率（分子）の構造'!L$53),'実質公債費比率（分子）の構造'!L$53,NA())</f>
        <v>-2242</v>
      </c>
      <c r="G50" s="182" t="e">
        <f>NA()</f>
        <v>#N/A</v>
      </c>
      <c r="H50" s="182" t="e">
        <f>NA()</f>
        <v>#N/A</v>
      </c>
      <c r="I50" s="182">
        <f>IF(ISNUMBER('実質公債費比率（分子）の構造'!M$53),'実質公債費比率（分子）の構造'!M$53,NA())</f>
        <v>-2447</v>
      </c>
      <c r="J50" s="182" t="e">
        <f>NA()</f>
        <v>#N/A</v>
      </c>
      <c r="K50" s="182" t="e">
        <f>NA()</f>
        <v>#N/A</v>
      </c>
      <c r="L50" s="182">
        <f>IF(ISNUMBER('実質公債費比率（分子）の構造'!N$53),'実質公債費比率（分子）の構造'!N$53,NA())</f>
        <v>-2622</v>
      </c>
      <c r="M50" s="182" t="e">
        <f>NA()</f>
        <v>#N/A</v>
      </c>
      <c r="N50" s="182" t="e">
        <f>NA()</f>
        <v>#N/A</v>
      </c>
      <c r="O50" s="182">
        <f>IF(ISNUMBER('実質公債費比率（分子）の構造'!O$53),'実質公債費比率（分子）の構造'!O$53,NA())</f>
        <v>-2620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37288</v>
      </c>
      <c r="E56" s="181"/>
      <c r="F56" s="181"/>
      <c r="G56" s="181">
        <f>'将来負担比率（分子）の構造'!J$52</f>
        <v>33981</v>
      </c>
      <c r="H56" s="181"/>
      <c r="I56" s="181"/>
      <c r="J56" s="181">
        <f>'将来負担比率（分子）の構造'!K$52</f>
        <v>30890</v>
      </c>
      <c r="K56" s="181"/>
      <c r="L56" s="181"/>
      <c r="M56" s="181">
        <f>'将来負担比率（分子）の構造'!L$52</f>
        <v>27840</v>
      </c>
      <c r="N56" s="181"/>
      <c r="O56" s="181"/>
      <c r="P56" s="181">
        <f>'将来負担比率（分子）の構造'!M$52</f>
        <v>25166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67286</v>
      </c>
      <c r="E58" s="181"/>
      <c r="F58" s="181"/>
      <c r="G58" s="181">
        <f>'将来負担比率（分子）の構造'!J$50</f>
        <v>67904</v>
      </c>
      <c r="H58" s="181"/>
      <c r="I58" s="181"/>
      <c r="J58" s="181">
        <f>'将来負担比率（分子）の構造'!K$50</f>
        <v>67197</v>
      </c>
      <c r="K58" s="181"/>
      <c r="L58" s="181"/>
      <c r="M58" s="181">
        <f>'将来負担比率（分子）の構造'!L$50</f>
        <v>63581</v>
      </c>
      <c r="N58" s="181"/>
      <c r="O58" s="181"/>
      <c r="P58" s="181">
        <f>'将来負担比率（分子）の構造'!M$50</f>
        <v>56738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11041</v>
      </c>
      <c r="C62" s="181"/>
      <c r="D62" s="181"/>
      <c r="E62" s="181">
        <f>'将来負担比率（分子）の構造'!J$45</f>
        <v>9504</v>
      </c>
      <c r="F62" s="181"/>
      <c r="G62" s="181"/>
      <c r="H62" s="181">
        <f>'将来負担比率（分子）の構造'!K$45</f>
        <v>10505</v>
      </c>
      <c r="I62" s="181"/>
      <c r="J62" s="181"/>
      <c r="K62" s="181">
        <f>'将来負担比率（分子）の構造'!L$45</f>
        <v>10254</v>
      </c>
      <c r="L62" s="181"/>
      <c r="M62" s="181"/>
      <c r="N62" s="181">
        <f>'将来負担比率（分子）の構造'!M$45</f>
        <v>9735</v>
      </c>
      <c r="O62" s="181"/>
      <c r="P62" s="181"/>
    </row>
    <row r="63" spans="1:16" x14ac:dyDescent="0.15">
      <c r="A63" s="181" t="s">
        <v>34</v>
      </c>
      <c r="B63" s="181">
        <f>'将来負担比率（分子）の構造'!I$44</f>
        <v>765</v>
      </c>
      <c r="C63" s="181"/>
      <c r="D63" s="181"/>
      <c r="E63" s="181">
        <f>'将来負担比率（分子）の構造'!J$44</f>
        <v>901</v>
      </c>
      <c r="F63" s="181"/>
      <c r="G63" s="181"/>
      <c r="H63" s="181">
        <f>'将来負担比率（分子）の構造'!K$44</f>
        <v>912</v>
      </c>
      <c r="I63" s="181"/>
      <c r="J63" s="181"/>
      <c r="K63" s="181">
        <f>'将来負担比率（分子）の構造'!L$44</f>
        <v>925</v>
      </c>
      <c r="L63" s="181"/>
      <c r="M63" s="181"/>
      <c r="N63" s="181">
        <f>'将来負担比率（分子）の構造'!M$44</f>
        <v>1065</v>
      </c>
      <c r="O63" s="181"/>
      <c r="P63" s="181"/>
    </row>
    <row r="64" spans="1:16" x14ac:dyDescent="0.15">
      <c r="A64" s="181" t="s">
        <v>33</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32</v>
      </c>
      <c r="B65" s="181">
        <f>'将来負担比率（分子）の構造'!I$42</f>
        <v>197</v>
      </c>
      <c r="C65" s="181"/>
      <c r="D65" s="181"/>
      <c r="E65" s="181">
        <f>'将来負担比率（分子）の構造'!J$42</f>
        <v>626</v>
      </c>
      <c r="F65" s="181"/>
      <c r="G65" s="181"/>
      <c r="H65" s="181">
        <f>'将来負担比率（分子）の構造'!K$42</f>
        <v>575</v>
      </c>
      <c r="I65" s="181"/>
      <c r="J65" s="181"/>
      <c r="K65" s="181">
        <f>'将来負担比率（分子）の構造'!L$42</f>
        <v>593</v>
      </c>
      <c r="L65" s="181"/>
      <c r="M65" s="181"/>
      <c r="N65" s="181">
        <f>'将来負担比率（分子）の構造'!M$42</f>
        <v>551</v>
      </c>
      <c r="O65" s="181"/>
      <c r="P65" s="181"/>
    </row>
    <row r="66" spans="1:16" x14ac:dyDescent="0.15">
      <c r="A66" s="181" t="s">
        <v>31</v>
      </c>
      <c r="B66" s="181">
        <f>'将来負担比率（分子）の構造'!I$41</f>
        <v>6696</v>
      </c>
      <c r="C66" s="181"/>
      <c r="D66" s="181"/>
      <c r="E66" s="181">
        <f>'将来負担比率（分子）の構造'!J$41</f>
        <v>5145</v>
      </c>
      <c r="F66" s="181"/>
      <c r="G66" s="181"/>
      <c r="H66" s="181">
        <f>'将来負担比率（分子）の構造'!K$41</f>
        <v>5306</v>
      </c>
      <c r="I66" s="181"/>
      <c r="J66" s="181"/>
      <c r="K66" s="181">
        <f>'将来負担比率（分子）の構造'!L$41</f>
        <v>4818</v>
      </c>
      <c r="L66" s="181"/>
      <c r="M66" s="181"/>
      <c r="N66" s="181">
        <f>'将来負担比率（分子）の構造'!M$41</f>
        <v>4869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22276</v>
      </c>
      <c r="C72" s="185">
        <f>基金残高に係る経年分析!G55</f>
        <v>19728</v>
      </c>
      <c r="D72" s="185">
        <f>基金残高に係る経年分析!H55</f>
        <v>18742</v>
      </c>
    </row>
    <row r="73" spans="1:16" x14ac:dyDescent="0.15">
      <c r="A73" s="184" t="s">
        <v>78</v>
      </c>
      <c r="B73" s="185">
        <f>基金残高に係る経年分析!F56</f>
        <v>55</v>
      </c>
      <c r="C73" s="185">
        <f>基金残高に係る経年分析!G56</f>
        <v>55</v>
      </c>
      <c r="D73" s="185">
        <f>基金残高に係る経年分析!H56</f>
        <v>56</v>
      </c>
    </row>
    <row r="74" spans="1:16" x14ac:dyDescent="0.15">
      <c r="A74" s="184" t="s">
        <v>79</v>
      </c>
      <c r="B74" s="185">
        <f>基金残高に係る経年分析!F57</f>
        <v>43275</v>
      </c>
      <c r="C74" s="185">
        <f>基金残高に係る経年分析!G57</f>
        <v>41716</v>
      </c>
      <c r="D74" s="185">
        <f>基金残高に係る経年分析!H57</f>
        <v>35428</v>
      </c>
    </row>
  </sheetData>
  <sheetProtection algorithmName="SHA-512" hashValue="b7m1X4BDmA5LOjr0nk+gyC5L0MAVfzTAAhEZQfJDPnBkGluTCPuVbTlGB6SWf7RLx2lVNg2kPGqANXKVrshHxQ==" saltValue="fapcw6GLq4W+PZa4IY6m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222</v>
      </c>
      <c r="C5" s="634"/>
      <c r="D5" s="634"/>
      <c r="E5" s="634"/>
      <c r="F5" s="634"/>
      <c r="G5" s="634"/>
      <c r="H5" s="634"/>
      <c r="I5" s="634"/>
      <c r="J5" s="634"/>
      <c r="K5" s="634"/>
      <c r="L5" s="634"/>
      <c r="M5" s="634"/>
      <c r="N5" s="634"/>
      <c r="O5" s="634"/>
      <c r="P5" s="634"/>
      <c r="Q5" s="635"/>
      <c r="R5" s="636">
        <v>36317776</v>
      </c>
      <c r="S5" s="637"/>
      <c r="T5" s="637"/>
      <c r="U5" s="637"/>
      <c r="V5" s="637"/>
      <c r="W5" s="637"/>
      <c r="X5" s="637"/>
      <c r="Y5" s="638"/>
      <c r="Z5" s="639">
        <v>25.4</v>
      </c>
      <c r="AA5" s="639"/>
      <c r="AB5" s="639"/>
      <c r="AC5" s="639"/>
      <c r="AD5" s="640">
        <v>36317776</v>
      </c>
      <c r="AE5" s="640"/>
      <c r="AF5" s="640"/>
      <c r="AG5" s="640"/>
      <c r="AH5" s="640"/>
      <c r="AI5" s="640"/>
      <c r="AJ5" s="640"/>
      <c r="AK5" s="640"/>
      <c r="AL5" s="641">
        <v>57.3</v>
      </c>
      <c r="AM5" s="642"/>
      <c r="AN5" s="642"/>
      <c r="AO5" s="643"/>
      <c r="AP5" s="633" t="s">
        <v>223</v>
      </c>
      <c r="AQ5" s="634"/>
      <c r="AR5" s="634"/>
      <c r="AS5" s="634"/>
      <c r="AT5" s="634"/>
      <c r="AU5" s="634"/>
      <c r="AV5" s="634"/>
      <c r="AW5" s="634"/>
      <c r="AX5" s="634"/>
      <c r="AY5" s="634"/>
      <c r="AZ5" s="634"/>
      <c r="BA5" s="634"/>
      <c r="BB5" s="634"/>
      <c r="BC5" s="634"/>
      <c r="BD5" s="634"/>
      <c r="BE5" s="634"/>
      <c r="BF5" s="635"/>
      <c r="BG5" s="647">
        <v>36303794</v>
      </c>
      <c r="BH5" s="648"/>
      <c r="BI5" s="648"/>
      <c r="BJ5" s="648"/>
      <c r="BK5" s="648"/>
      <c r="BL5" s="648"/>
      <c r="BM5" s="648"/>
      <c r="BN5" s="649"/>
      <c r="BO5" s="650">
        <v>100</v>
      </c>
      <c r="BP5" s="650"/>
      <c r="BQ5" s="650"/>
      <c r="BR5" s="650"/>
      <c r="BS5" s="651" t="s">
        <v>224</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225</v>
      </c>
      <c r="CS5" s="630"/>
      <c r="CT5" s="630"/>
      <c r="CU5" s="630"/>
      <c r="CV5" s="630"/>
      <c r="CW5" s="630"/>
      <c r="CX5" s="630"/>
      <c r="CY5" s="631"/>
      <c r="CZ5" s="629" t="s">
        <v>216</v>
      </c>
      <c r="DA5" s="630"/>
      <c r="DB5" s="630"/>
      <c r="DC5" s="631"/>
      <c r="DD5" s="629" t="s">
        <v>226</v>
      </c>
      <c r="DE5" s="630"/>
      <c r="DF5" s="630"/>
      <c r="DG5" s="630"/>
      <c r="DH5" s="630"/>
      <c r="DI5" s="630"/>
      <c r="DJ5" s="630"/>
      <c r="DK5" s="630"/>
      <c r="DL5" s="630"/>
      <c r="DM5" s="630"/>
      <c r="DN5" s="630"/>
      <c r="DO5" s="630"/>
      <c r="DP5" s="631"/>
      <c r="DQ5" s="629" t="s">
        <v>227</v>
      </c>
      <c r="DR5" s="630"/>
      <c r="DS5" s="630"/>
      <c r="DT5" s="630"/>
      <c r="DU5" s="630"/>
      <c r="DV5" s="630"/>
      <c r="DW5" s="630"/>
      <c r="DX5" s="630"/>
      <c r="DY5" s="630"/>
      <c r="DZ5" s="630"/>
      <c r="EA5" s="630"/>
      <c r="EB5" s="630"/>
      <c r="EC5" s="631"/>
    </row>
    <row r="6" spans="2:143" ht="11.25" customHeight="1" x14ac:dyDescent="0.15">
      <c r="B6" s="644" t="s">
        <v>228</v>
      </c>
      <c r="C6" s="645"/>
      <c r="D6" s="645"/>
      <c r="E6" s="645"/>
      <c r="F6" s="645"/>
      <c r="G6" s="645"/>
      <c r="H6" s="645"/>
      <c r="I6" s="645"/>
      <c r="J6" s="645"/>
      <c r="K6" s="645"/>
      <c r="L6" s="645"/>
      <c r="M6" s="645"/>
      <c r="N6" s="645"/>
      <c r="O6" s="645"/>
      <c r="P6" s="645"/>
      <c r="Q6" s="646"/>
      <c r="R6" s="647">
        <v>281150</v>
      </c>
      <c r="S6" s="648"/>
      <c r="T6" s="648"/>
      <c r="U6" s="648"/>
      <c r="V6" s="648"/>
      <c r="W6" s="648"/>
      <c r="X6" s="648"/>
      <c r="Y6" s="649"/>
      <c r="Z6" s="650">
        <v>0.2</v>
      </c>
      <c r="AA6" s="650"/>
      <c r="AB6" s="650"/>
      <c r="AC6" s="650"/>
      <c r="AD6" s="651">
        <v>281150</v>
      </c>
      <c r="AE6" s="651"/>
      <c r="AF6" s="651"/>
      <c r="AG6" s="651"/>
      <c r="AH6" s="651"/>
      <c r="AI6" s="651"/>
      <c r="AJ6" s="651"/>
      <c r="AK6" s="651"/>
      <c r="AL6" s="652">
        <v>0.4</v>
      </c>
      <c r="AM6" s="653"/>
      <c r="AN6" s="653"/>
      <c r="AO6" s="654"/>
      <c r="AP6" s="644" t="s">
        <v>229</v>
      </c>
      <c r="AQ6" s="645"/>
      <c r="AR6" s="645"/>
      <c r="AS6" s="645"/>
      <c r="AT6" s="645"/>
      <c r="AU6" s="645"/>
      <c r="AV6" s="645"/>
      <c r="AW6" s="645"/>
      <c r="AX6" s="645"/>
      <c r="AY6" s="645"/>
      <c r="AZ6" s="645"/>
      <c r="BA6" s="645"/>
      <c r="BB6" s="645"/>
      <c r="BC6" s="645"/>
      <c r="BD6" s="645"/>
      <c r="BE6" s="645"/>
      <c r="BF6" s="646"/>
      <c r="BG6" s="647">
        <v>36303794</v>
      </c>
      <c r="BH6" s="648"/>
      <c r="BI6" s="648"/>
      <c r="BJ6" s="648"/>
      <c r="BK6" s="648"/>
      <c r="BL6" s="648"/>
      <c r="BM6" s="648"/>
      <c r="BN6" s="649"/>
      <c r="BO6" s="650">
        <v>100</v>
      </c>
      <c r="BP6" s="650"/>
      <c r="BQ6" s="650"/>
      <c r="BR6" s="650"/>
      <c r="BS6" s="651" t="s">
        <v>130</v>
      </c>
      <c r="BT6" s="651"/>
      <c r="BU6" s="651"/>
      <c r="BV6" s="651"/>
      <c r="BW6" s="651"/>
      <c r="BX6" s="651"/>
      <c r="BY6" s="651"/>
      <c r="BZ6" s="651"/>
      <c r="CA6" s="651"/>
      <c r="CB6" s="655"/>
      <c r="CD6" s="658" t="s">
        <v>230</v>
      </c>
      <c r="CE6" s="659"/>
      <c r="CF6" s="659"/>
      <c r="CG6" s="659"/>
      <c r="CH6" s="659"/>
      <c r="CI6" s="659"/>
      <c r="CJ6" s="659"/>
      <c r="CK6" s="659"/>
      <c r="CL6" s="659"/>
      <c r="CM6" s="659"/>
      <c r="CN6" s="659"/>
      <c r="CO6" s="659"/>
      <c r="CP6" s="659"/>
      <c r="CQ6" s="660"/>
      <c r="CR6" s="647">
        <v>644287</v>
      </c>
      <c r="CS6" s="648"/>
      <c r="CT6" s="648"/>
      <c r="CU6" s="648"/>
      <c r="CV6" s="648"/>
      <c r="CW6" s="648"/>
      <c r="CX6" s="648"/>
      <c r="CY6" s="649"/>
      <c r="CZ6" s="641">
        <v>0.5</v>
      </c>
      <c r="DA6" s="642"/>
      <c r="DB6" s="642"/>
      <c r="DC6" s="661"/>
      <c r="DD6" s="656" t="s">
        <v>130</v>
      </c>
      <c r="DE6" s="648"/>
      <c r="DF6" s="648"/>
      <c r="DG6" s="648"/>
      <c r="DH6" s="648"/>
      <c r="DI6" s="648"/>
      <c r="DJ6" s="648"/>
      <c r="DK6" s="648"/>
      <c r="DL6" s="648"/>
      <c r="DM6" s="648"/>
      <c r="DN6" s="648"/>
      <c r="DO6" s="648"/>
      <c r="DP6" s="649"/>
      <c r="DQ6" s="656">
        <v>643471</v>
      </c>
      <c r="DR6" s="648"/>
      <c r="DS6" s="648"/>
      <c r="DT6" s="648"/>
      <c r="DU6" s="648"/>
      <c r="DV6" s="648"/>
      <c r="DW6" s="648"/>
      <c r="DX6" s="648"/>
      <c r="DY6" s="648"/>
      <c r="DZ6" s="648"/>
      <c r="EA6" s="648"/>
      <c r="EB6" s="648"/>
      <c r="EC6" s="657"/>
    </row>
    <row r="7" spans="2:143" ht="11.25" customHeight="1" x14ac:dyDescent="0.15">
      <c r="B7" s="644" t="s">
        <v>231</v>
      </c>
      <c r="C7" s="645"/>
      <c r="D7" s="645"/>
      <c r="E7" s="645"/>
      <c r="F7" s="645"/>
      <c r="G7" s="645"/>
      <c r="H7" s="645"/>
      <c r="I7" s="645"/>
      <c r="J7" s="645"/>
      <c r="K7" s="645"/>
      <c r="L7" s="645"/>
      <c r="M7" s="645"/>
      <c r="N7" s="645"/>
      <c r="O7" s="645"/>
      <c r="P7" s="645"/>
      <c r="Q7" s="646"/>
      <c r="R7" s="647">
        <v>101548</v>
      </c>
      <c r="S7" s="648"/>
      <c r="T7" s="648"/>
      <c r="U7" s="648"/>
      <c r="V7" s="648"/>
      <c r="W7" s="648"/>
      <c r="X7" s="648"/>
      <c r="Y7" s="649"/>
      <c r="Z7" s="650">
        <v>0.1</v>
      </c>
      <c r="AA7" s="650"/>
      <c r="AB7" s="650"/>
      <c r="AC7" s="650"/>
      <c r="AD7" s="651">
        <v>101548</v>
      </c>
      <c r="AE7" s="651"/>
      <c r="AF7" s="651"/>
      <c r="AG7" s="651"/>
      <c r="AH7" s="651"/>
      <c r="AI7" s="651"/>
      <c r="AJ7" s="651"/>
      <c r="AK7" s="651"/>
      <c r="AL7" s="652">
        <v>0.2</v>
      </c>
      <c r="AM7" s="653"/>
      <c r="AN7" s="653"/>
      <c r="AO7" s="654"/>
      <c r="AP7" s="644" t="s">
        <v>232</v>
      </c>
      <c r="AQ7" s="645"/>
      <c r="AR7" s="645"/>
      <c r="AS7" s="645"/>
      <c r="AT7" s="645"/>
      <c r="AU7" s="645"/>
      <c r="AV7" s="645"/>
      <c r="AW7" s="645"/>
      <c r="AX7" s="645"/>
      <c r="AY7" s="645"/>
      <c r="AZ7" s="645"/>
      <c r="BA7" s="645"/>
      <c r="BB7" s="645"/>
      <c r="BC7" s="645"/>
      <c r="BD7" s="645"/>
      <c r="BE7" s="645"/>
      <c r="BF7" s="646"/>
      <c r="BG7" s="647">
        <v>35308330</v>
      </c>
      <c r="BH7" s="648"/>
      <c r="BI7" s="648"/>
      <c r="BJ7" s="648"/>
      <c r="BK7" s="648"/>
      <c r="BL7" s="648"/>
      <c r="BM7" s="648"/>
      <c r="BN7" s="649"/>
      <c r="BO7" s="650">
        <v>97.2</v>
      </c>
      <c r="BP7" s="650"/>
      <c r="BQ7" s="650"/>
      <c r="BR7" s="650"/>
      <c r="BS7" s="651" t="s">
        <v>130</v>
      </c>
      <c r="BT7" s="651"/>
      <c r="BU7" s="651"/>
      <c r="BV7" s="651"/>
      <c r="BW7" s="651"/>
      <c r="BX7" s="651"/>
      <c r="BY7" s="651"/>
      <c r="BZ7" s="651"/>
      <c r="CA7" s="651"/>
      <c r="CB7" s="655"/>
      <c r="CD7" s="662" t="s">
        <v>233</v>
      </c>
      <c r="CE7" s="663"/>
      <c r="CF7" s="663"/>
      <c r="CG7" s="663"/>
      <c r="CH7" s="663"/>
      <c r="CI7" s="663"/>
      <c r="CJ7" s="663"/>
      <c r="CK7" s="663"/>
      <c r="CL7" s="663"/>
      <c r="CM7" s="663"/>
      <c r="CN7" s="663"/>
      <c r="CO7" s="663"/>
      <c r="CP7" s="663"/>
      <c r="CQ7" s="664"/>
      <c r="CR7" s="647">
        <v>38446911</v>
      </c>
      <c r="CS7" s="648"/>
      <c r="CT7" s="648"/>
      <c r="CU7" s="648"/>
      <c r="CV7" s="648"/>
      <c r="CW7" s="648"/>
      <c r="CX7" s="648"/>
      <c r="CY7" s="649"/>
      <c r="CZ7" s="650">
        <v>29.1</v>
      </c>
      <c r="DA7" s="650"/>
      <c r="DB7" s="650"/>
      <c r="DC7" s="650"/>
      <c r="DD7" s="656">
        <v>3097425</v>
      </c>
      <c r="DE7" s="648"/>
      <c r="DF7" s="648"/>
      <c r="DG7" s="648"/>
      <c r="DH7" s="648"/>
      <c r="DI7" s="648"/>
      <c r="DJ7" s="648"/>
      <c r="DK7" s="648"/>
      <c r="DL7" s="648"/>
      <c r="DM7" s="648"/>
      <c r="DN7" s="648"/>
      <c r="DO7" s="648"/>
      <c r="DP7" s="649"/>
      <c r="DQ7" s="656">
        <v>12557711</v>
      </c>
      <c r="DR7" s="648"/>
      <c r="DS7" s="648"/>
      <c r="DT7" s="648"/>
      <c r="DU7" s="648"/>
      <c r="DV7" s="648"/>
      <c r="DW7" s="648"/>
      <c r="DX7" s="648"/>
      <c r="DY7" s="648"/>
      <c r="DZ7" s="648"/>
      <c r="EA7" s="648"/>
      <c r="EB7" s="648"/>
      <c r="EC7" s="657"/>
    </row>
    <row r="8" spans="2:143" ht="11.25" customHeight="1" x14ac:dyDescent="0.15">
      <c r="B8" s="644" t="s">
        <v>234</v>
      </c>
      <c r="C8" s="645"/>
      <c r="D8" s="645"/>
      <c r="E8" s="645"/>
      <c r="F8" s="645"/>
      <c r="G8" s="645"/>
      <c r="H8" s="645"/>
      <c r="I8" s="645"/>
      <c r="J8" s="645"/>
      <c r="K8" s="645"/>
      <c r="L8" s="645"/>
      <c r="M8" s="645"/>
      <c r="N8" s="645"/>
      <c r="O8" s="645"/>
      <c r="P8" s="645"/>
      <c r="Q8" s="646"/>
      <c r="R8" s="647">
        <v>492194</v>
      </c>
      <c r="S8" s="648"/>
      <c r="T8" s="648"/>
      <c r="U8" s="648"/>
      <c r="V8" s="648"/>
      <c r="W8" s="648"/>
      <c r="X8" s="648"/>
      <c r="Y8" s="649"/>
      <c r="Z8" s="650">
        <v>0.3</v>
      </c>
      <c r="AA8" s="650"/>
      <c r="AB8" s="650"/>
      <c r="AC8" s="650"/>
      <c r="AD8" s="651">
        <v>492194</v>
      </c>
      <c r="AE8" s="651"/>
      <c r="AF8" s="651"/>
      <c r="AG8" s="651"/>
      <c r="AH8" s="651"/>
      <c r="AI8" s="651"/>
      <c r="AJ8" s="651"/>
      <c r="AK8" s="651"/>
      <c r="AL8" s="652">
        <v>0.8</v>
      </c>
      <c r="AM8" s="653"/>
      <c r="AN8" s="653"/>
      <c r="AO8" s="654"/>
      <c r="AP8" s="644" t="s">
        <v>235</v>
      </c>
      <c r="AQ8" s="645"/>
      <c r="AR8" s="645"/>
      <c r="AS8" s="645"/>
      <c r="AT8" s="645"/>
      <c r="AU8" s="645"/>
      <c r="AV8" s="645"/>
      <c r="AW8" s="645"/>
      <c r="AX8" s="645"/>
      <c r="AY8" s="645"/>
      <c r="AZ8" s="645"/>
      <c r="BA8" s="645"/>
      <c r="BB8" s="645"/>
      <c r="BC8" s="645"/>
      <c r="BD8" s="645"/>
      <c r="BE8" s="645"/>
      <c r="BF8" s="646"/>
      <c r="BG8" s="647">
        <v>468439</v>
      </c>
      <c r="BH8" s="648"/>
      <c r="BI8" s="648"/>
      <c r="BJ8" s="648"/>
      <c r="BK8" s="648"/>
      <c r="BL8" s="648"/>
      <c r="BM8" s="648"/>
      <c r="BN8" s="649"/>
      <c r="BO8" s="650">
        <v>1.3</v>
      </c>
      <c r="BP8" s="650"/>
      <c r="BQ8" s="650"/>
      <c r="BR8" s="650"/>
      <c r="BS8" s="656" t="s">
        <v>130</v>
      </c>
      <c r="BT8" s="648"/>
      <c r="BU8" s="648"/>
      <c r="BV8" s="648"/>
      <c r="BW8" s="648"/>
      <c r="BX8" s="648"/>
      <c r="BY8" s="648"/>
      <c r="BZ8" s="648"/>
      <c r="CA8" s="648"/>
      <c r="CB8" s="657"/>
      <c r="CD8" s="662" t="s">
        <v>236</v>
      </c>
      <c r="CE8" s="663"/>
      <c r="CF8" s="663"/>
      <c r="CG8" s="663"/>
      <c r="CH8" s="663"/>
      <c r="CI8" s="663"/>
      <c r="CJ8" s="663"/>
      <c r="CK8" s="663"/>
      <c r="CL8" s="663"/>
      <c r="CM8" s="663"/>
      <c r="CN8" s="663"/>
      <c r="CO8" s="663"/>
      <c r="CP8" s="663"/>
      <c r="CQ8" s="664"/>
      <c r="CR8" s="647">
        <v>48622064</v>
      </c>
      <c r="CS8" s="648"/>
      <c r="CT8" s="648"/>
      <c r="CU8" s="648"/>
      <c r="CV8" s="648"/>
      <c r="CW8" s="648"/>
      <c r="CX8" s="648"/>
      <c r="CY8" s="649"/>
      <c r="CZ8" s="650">
        <v>36.799999999999997</v>
      </c>
      <c r="DA8" s="650"/>
      <c r="DB8" s="650"/>
      <c r="DC8" s="650"/>
      <c r="DD8" s="656">
        <v>2194898</v>
      </c>
      <c r="DE8" s="648"/>
      <c r="DF8" s="648"/>
      <c r="DG8" s="648"/>
      <c r="DH8" s="648"/>
      <c r="DI8" s="648"/>
      <c r="DJ8" s="648"/>
      <c r="DK8" s="648"/>
      <c r="DL8" s="648"/>
      <c r="DM8" s="648"/>
      <c r="DN8" s="648"/>
      <c r="DO8" s="648"/>
      <c r="DP8" s="649"/>
      <c r="DQ8" s="656">
        <v>27454587</v>
      </c>
      <c r="DR8" s="648"/>
      <c r="DS8" s="648"/>
      <c r="DT8" s="648"/>
      <c r="DU8" s="648"/>
      <c r="DV8" s="648"/>
      <c r="DW8" s="648"/>
      <c r="DX8" s="648"/>
      <c r="DY8" s="648"/>
      <c r="DZ8" s="648"/>
      <c r="EA8" s="648"/>
      <c r="EB8" s="648"/>
      <c r="EC8" s="657"/>
    </row>
    <row r="9" spans="2:143" ht="11.25" customHeight="1" x14ac:dyDescent="0.15">
      <c r="B9" s="644" t="s">
        <v>237</v>
      </c>
      <c r="C9" s="645"/>
      <c r="D9" s="645"/>
      <c r="E9" s="645"/>
      <c r="F9" s="645"/>
      <c r="G9" s="645"/>
      <c r="H9" s="645"/>
      <c r="I9" s="645"/>
      <c r="J9" s="645"/>
      <c r="K9" s="645"/>
      <c r="L9" s="645"/>
      <c r="M9" s="645"/>
      <c r="N9" s="645"/>
      <c r="O9" s="645"/>
      <c r="P9" s="645"/>
      <c r="Q9" s="646"/>
      <c r="R9" s="647">
        <v>575455</v>
      </c>
      <c r="S9" s="648"/>
      <c r="T9" s="648"/>
      <c r="U9" s="648"/>
      <c r="V9" s="648"/>
      <c r="W9" s="648"/>
      <c r="X9" s="648"/>
      <c r="Y9" s="649"/>
      <c r="Z9" s="650">
        <v>0.4</v>
      </c>
      <c r="AA9" s="650"/>
      <c r="AB9" s="650"/>
      <c r="AC9" s="650"/>
      <c r="AD9" s="651">
        <v>575455</v>
      </c>
      <c r="AE9" s="651"/>
      <c r="AF9" s="651"/>
      <c r="AG9" s="651"/>
      <c r="AH9" s="651"/>
      <c r="AI9" s="651"/>
      <c r="AJ9" s="651"/>
      <c r="AK9" s="651"/>
      <c r="AL9" s="652">
        <v>0.9</v>
      </c>
      <c r="AM9" s="653"/>
      <c r="AN9" s="653"/>
      <c r="AO9" s="654"/>
      <c r="AP9" s="644" t="s">
        <v>238</v>
      </c>
      <c r="AQ9" s="645"/>
      <c r="AR9" s="645"/>
      <c r="AS9" s="645"/>
      <c r="AT9" s="645"/>
      <c r="AU9" s="645"/>
      <c r="AV9" s="645"/>
      <c r="AW9" s="645"/>
      <c r="AX9" s="645"/>
      <c r="AY9" s="645"/>
      <c r="AZ9" s="645"/>
      <c r="BA9" s="645"/>
      <c r="BB9" s="645"/>
      <c r="BC9" s="645"/>
      <c r="BD9" s="645"/>
      <c r="BE9" s="645"/>
      <c r="BF9" s="646"/>
      <c r="BG9" s="647">
        <v>34839891</v>
      </c>
      <c r="BH9" s="648"/>
      <c r="BI9" s="648"/>
      <c r="BJ9" s="648"/>
      <c r="BK9" s="648"/>
      <c r="BL9" s="648"/>
      <c r="BM9" s="648"/>
      <c r="BN9" s="649"/>
      <c r="BO9" s="650">
        <v>95.9</v>
      </c>
      <c r="BP9" s="650"/>
      <c r="BQ9" s="650"/>
      <c r="BR9" s="650"/>
      <c r="BS9" s="656" t="s">
        <v>224</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8400018</v>
      </c>
      <c r="CS9" s="648"/>
      <c r="CT9" s="648"/>
      <c r="CU9" s="648"/>
      <c r="CV9" s="648"/>
      <c r="CW9" s="648"/>
      <c r="CX9" s="648"/>
      <c r="CY9" s="649"/>
      <c r="CZ9" s="650">
        <v>6.4</v>
      </c>
      <c r="DA9" s="650"/>
      <c r="DB9" s="650"/>
      <c r="DC9" s="650"/>
      <c r="DD9" s="656">
        <v>323998</v>
      </c>
      <c r="DE9" s="648"/>
      <c r="DF9" s="648"/>
      <c r="DG9" s="648"/>
      <c r="DH9" s="648"/>
      <c r="DI9" s="648"/>
      <c r="DJ9" s="648"/>
      <c r="DK9" s="648"/>
      <c r="DL9" s="648"/>
      <c r="DM9" s="648"/>
      <c r="DN9" s="648"/>
      <c r="DO9" s="648"/>
      <c r="DP9" s="649"/>
      <c r="DQ9" s="656">
        <v>6675401</v>
      </c>
      <c r="DR9" s="648"/>
      <c r="DS9" s="648"/>
      <c r="DT9" s="648"/>
      <c r="DU9" s="648"/>
      <c r="DV9" s="648"/>
      <c r="DW9" s="648"/>
      <c r="DX9" s="648"/>
      <c r="DY9" s="648"/>
      <c r="DZ9" s="648"/>
      <c r="EA9" s="648"/>
      <c r="EB9" s="648"/>
      <c r="EC9" s="657"/>
    </row>
    <row r="10" spans="2:143" ht="11.25" customHeight="1" x14ac:dyDescent="0.15">
      <c r="B10" s="644" t="s">
        <v>240</v>
      </c>
      <c r="C10" s="645"/>
      <c r="D10" s="645"/>
      <c r="E10" s="645"/>
      <c r="F10" s="645"/>
      <c r="G10" s="645"/>
      <c r="H10" s="645"/>
      <c r="I10" s="645"/>
      <c r="J10" s="645"/>
      <c r="K10" s="645"/>
      <c r="L10" s="645"/>
      <c r="M10" s="645"/>
      <c r="N10" s="645"/>
      <c r="O10" s="645"/>
      <c r="P10" s="645"/>
      <c r="Q10" s="646"/>
      <c r="R10" s="647" t="s">
        <v>130</v>
      </c>
      <c r="S10" s="648"/>
      <c r="T10" s="648"/>
      <c r="U10" s="648"/>
      <c r="V10" s="648"/>
      <c r="W10" s="648"/>
      <c r="X10" s="648"/>
      <c r="Y10" s="649"/>
      <c r="Z10" s="650" t="s">
        <v>224</v>
      </c>
      <c r="AA10" s="650"/>
      <c r="AB10" s="650"/>
      <c r="AC10" s="650"/>
      <c r="AD10" s="651" t="s">
        <v>130</v>
      </c>
      <c r="AE10" s="651"/>
      <c r="AF10" s="651"/>
      <c r="AG10" s="651"/>
      <c r="AH10" s="651"/>
      <c r="AI10" s="651"/>
      <c r="AJ10" s="651"/>
      <c r="AK10" s="651"/>
      <c r="AL10" s="652" t="s">
        <v>130</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t="s">
        <v>224</v>
      </c>
      <c r="BH10" s="648"/>
      <c r="BI10" s="648"/>
      <c r="BJ10" s="648"/>
      <c r="BK10" s="648"/>
      <c r="BL10" s="648"/>
      <c r="BM10" s="648"/>
      <c r="BN10" s="649"/>
      <c r="BO10" s="650" t="s">
        <v>130</v>
      </c>
      <c r="BP10" s="650"/>
      <c r="BQ10" s="650"/>
      <c r="BR10" s="650"/>
      <c r="BS10" s="656" t="s">
        <v>130</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226808</v>
      </c>
      <c r="CS10" s="648"/>
      <c r="CT10" s="648"/>
      <c r="CU10" s="648"/>
      <c r="CV10" s="648"/>
      <c r="CW10" s="648"/>
      <c r="CX10" s="648"/>
      <c r="CY10" s="649"/>
      <c r="CZ10" s="650">
        <v>0.2</v>
      </c>
      <c r="DA10" s="650"/>
      <c r="DB10" s="650"/>
      <c r="DC10" s="650"/>
      <c r="DD10" s="656">
        <v>49111</v>
      </c>
      <c r="DE10" s="648"/>
      <c r="DF10" s="648"/>
      <c r="DG10" s="648"/>
      <c r="DH10" s="648"/>
      <c r="DI10" s="648"/>
      <c r="DJ10" s="648"/>
      <c r="DK10" s="648"/>
      <c r="DL10" s="648"/>
      <c r="DM10" s="648"/>
      <c r="DN10" s="648"/>
      <c r="DO10" s="648"/>
      <c r="DP10" s="649"/>
      <c r="DQ10" s="656">
        <v>148663</v>
      </c>
      <c r="DR10" s="648"/>
      <c r="DS10" s="648"/>
      <c r="DT10" s="648"/>
      <c r="DU10" s="648"/>
      <c r="DV10" s="648"/>
      <c r="DW10" s="648"/>
      <c r="DX10" s="648"/>
      <c r="DY10" s="648"/>
      <c r="DZ10" s="648"/>
      <c r="EA10" s="648"/>
      <c r="EB10" s="648"/>
      <c r="EC10" s="657"/>
    </row>
    <row r="11" spans="2:143" ht="11.25" customHeight="1" x14ac:dyDescent="0.15">
      <c r="B11" s="644" t="s">
        <v>243</v>
      </c>
      <c r="C11" s="645"/>
      <c r="D11" s="645"/>
      <c r="E11" s="645"/>
      <c r="F11" s="645"/>
      <c r="G11" s="645"/>
      <c r="H11" s="645"/>
      <c r="I11" s="645"/>
      <c r="J11" s="645"/>
      <c r="K11" s="645"/>
      <c r="L11" s="645"/>
      <c r="M11" s="645"/>
      <c r="N11" s="645"/>
      <c r="O11" s="645"/>
      <c r="P11" s="645"/>
      <c r="Q11" s="646"/>
      <c r="R11" s="647">
        <v>5787583</v>
      </c>
      <c r="S11" s="648"/>
      <c r="T11" s="648"/>
      <c r="U11" s="648"/>
      <c r="V11" s="648"/>
      <c r="W11" s="648"/>
      <c r="X11" s="648"/>
      <c r="Y11" s="649"/>
      <c r="Z11" s="652">
        <v>4</v>
      </c>
      <c r="AA11" s="653"/>
      <c r="AB11" s="653"/>
      <c r="AC11" s="665"/>
      <c r="AD11" s="656">
        <v>5787583</v>
      </c>
      <c r="AE11" s="648"/>
      <c r="AF11" s="648"/>
      <c r="AG11" s="648"/>
      <c r="AH11" s="648"/>
      <c r="AI11" s="648"/>
      <c r="AJ11" s="648"/>
      <c r="AK11" s="649"/>
      <c r="AL11" s="652">
        <v>9.1</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t="s">
        <v>130</v>
      </c>
      <c r="BH11" s="648"/>
      <c r="BI11" s="648"/>
      <c r="BJ11" s="648"/>
      <c r="BK11" s="648"/>
      <c r="BL11" s="648"/>
      <c r="BM11" s="648"/>
      <c r="BN11" s="649"/>
      <c r="BO11" s="650" t="s">
        <v>224</v>
      </c>
      <c r="BP11" s="650"/>
      <c r="BQ11" s="650"/>
      <c r="BR11" s="650"/>
      <c r="BS11" s="656" t="s">
        <v>130</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t="s">
        <v>130</v>
      </c>
      <c r="CS11" s="648"/>
      <c r="CT11" s="648"/>
      <c r="CU11" s="648"/>
      <c r="CV11" s="648"/>
      <c r="CW11" s="648"/>
      <c r="CX11" s="648"/>
      <c r="CY11" s="649"/>
      <c r="CZ11" s="650" t="s">
        <v>224</v>
      </c>
      <c r="DA11" s="650"/>
      <c r="DB11" s="650"/>
      <c r="DC11" s="650"/>
      <c r="DD11" s="656" t="s">
        <v>130</v>
      </c>
      <c r="DE11" s="648"/>
      <c r="DF11" s="648"/>
      <c r="DG11" s="648"/>
      <c r="DH11" s="648"/>
      <c r="DI11" s="648"/>
      <c r="DJ11" s="648"/>
      <c r="DK11" s="648"/>
      <c r="DL11" s="648"/>
      <c r="DM11" s="648"/>
      <c r="DN11" s="648"/>
      <c r="DO11" s="648"/>
      <c r="DP11" s="649"/>
      <c r="DQ11" s="656" t="s">
        <v>130</v>
      </c>
      <c r="DR11" s="648"/>
      <c r="DS11" s="648"/>
      <c r="DT11" s="648"/>
      <c r="DU11" s="648"/>
      <c r="DV11" s="648"/>
      <c r="DW11" s="648"/>
      <c r="DX11" s="648"/>
      <c r="DY11" s="648"/>
      <c r="DZ11" s="648"/>
      <c r="EA11" s="648"/>
      <c r="EB11" s="648"/>
      <c r="EC11" s="657"/>
    </row>
    <row r="12" spans="2:143" ht="11.25" customHeight="1" x14ac:dyDescent="0.15">
      <c r="B12" s="644" t="s">
        <v>246</v>
      </c>
      <c r="C12" s="645"/>
      <c r="D12" s="645"/>
      <c r="E12" s="645"/>
      <c r="F12" s="645"/>
      <c r="G12" s="645"/>
      <c r="H12" s="645"/>
      <c r="I12" s="645"/>
      <c r="J12" s="645"/>
      <c r="K12" s="645"/>
      <c r="L12" s="645"/>
      <c r="M12" s="645"/>
      <c r="N12" s="645"/>
      <c r="O12" s="645"/>
      <c r="P12" s="645"/>
      <c r="Q12" s="646"/>
      <c r="R12" s="647" t="s">
        <v>130</v>
      </c>
      <c r="S12" s="648"/>
      <c r="T12" s="648"/>
      <c r="U12" s="648"/>
      <c r="V12" s="648"/>
      <c r="W12" s="648"/>
      <c r="X12" s="648"/>
      <c r="Y12" s="649"/>
      <c r="Z12" s="650" t="s">
        <v>130</v>
      </c>
      <c r="AA12" s="650"/>
      <c r="AB12" s="650"/>
      <c r="AC12" s="650"/>
      <c r="AD12" s="651" t="s">
        <v>130</v>
      </c>
      <c r="AE12" s="651"/>
      <c r="AF12" s="651"/>
      <c r="AG12" s="651"/>
      <c r="AH12" s="651"/>
      <c r="AI12" s="651"/>
      <c r="AJ12" s="651"/>
      <c r="AK12" s="651"/>
      <c r="AL12" s="652" t="s">
        <v>130</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t="s">
        <v>224</v>
      </c>
      <c r="BH12" s="648"/>
      <c r="BI12" s="648"/>
      <c r="BJ12" s="648"/>
      <c r="BK12" s="648"/>
      <c r="BL12" s="648"/>
      <c r="BM12" s="648"/>
      <c r="BN12" s="649"/>
      <c r="BO12" s="650" t="s">
        <v>130</v>
      </c>
      <c r="BP12" s="650"/>
      <c r="BQ12" s="650"/>
      <c r="BR12" s="650"/>
      <c r="BS12" s="656" t="s">
        <v>224</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2277537</v>
      </c>
      <c r="CS12" s="648"/>
      <c r="CT12" s="648"/>
      <c r="CU12" s="648"/>
      <c r="CV12" s="648"/>
      <c r="CW12" s="648"/>
      <c r="CX12" s="648"/>
      <c r="CY12" s="649"/>
      <c r="CZ12" s="650">
        <v>1.7</v>
      </c>
      <c r="DA12" s="650"/>
      <c r="DB12" s="650"/>
      <c r="DC12" s="650"/>
      <c r="DD12" s="656" t="s">
        <v>130</v>
      </c>
      <c r="DE12" s="648"/>
      <c r="DF12" s="648"/>
      <c r="DG12" s="648"/>
      <c r="DH12" s="648"/>
      <c r="DI12" s="648"/>
      <c r="DJ12" s="648"/>
      <c r="DK12" s="648"/>
      <c r="DL12" s="648"/>
      <c r="DM12" s="648"/>
      <c r="DN12" s="648"/>
      <c r="DO12" s="648"/>
      <c r="DP12" s="649"/>
      <c r="DQ12" s="656">
        <v>2247678</v>
      </c>
      <c r="DR12" s="648"/>
      <c r="DS12" s="648"/>
      <c r="DT12" s="648"/>
      <c r="DU12" s="648"/>
      <c r="DV12" s="648"/>
      <c r="DW12" s="648"/>
      <c r="DX12" s="648"/>
      <c r="DY12" s="648"/>
      <c r="DZ12" s="648"/>
      <c r="EA12" s="648"/>
      <c r="EB12" s="648"/>
      <c r="EC12" s="657"/>
    </row>
    <row r="13" spans="2:143" ht="11.25" customHeight="1" x14ac:dyDescent="0.15">
      <c r="B13" s="644" t="s">
        <v>249</v>
      </c>
      <c r="C13" s="645"/>
      <c r="D13" s="645"/>
      <c r="E13" s="645"/>
      <c r="F13" s="645"/>
      <c r="G13" s="645"/>
      <c r="H13" s="645"/>
      <c r="I13" s="645"/>
      <c r="J13" s="645"/>
      <c r="K13" s="645"/>
      <c r="L13" s="645"/>
      <c r="M13" s="645"/>
      <c r="N13" s="645"/>
      <c r="O13" s="645"/>
      <c r="P13" s="645"/>
      <c r="Q13" s="646"/>
      <c r="R13" s="647" t="s">
        <v>130</v>
      </c>
      <c r="S13" s="648"/>
      <c r="T13" s="648"/>
      <c r="U13" s="648"/>
      <c r="V13" s="648"/>
      <c r="W13" s="648"/>
      <c r="X13" s="648"/>
      <c r="Y13" s="649"/>
      <c r="Z13" s="650" t="s">
        <v>130</v>
      </c>
      <c r="AA13" s="650"/>
      <c r="AB13" s="650"/>
      <c r="AC13" s="650"/>
      <c r="AD13" s="651" t="s">
        <v>130</v>
      </c>
      <c r="AE13" s="651"/>
      <c r="AF13" s="651"/>
      <c r="AG13" s="651"/>
      <c r="AH13" s="651"/>
      <c r="AI13" s="651"/>
      <c r="AJ13" s="651"/>
      <c r="AK13" s="651"/>
      <c r="AL13" s="652" t="s">
        <v>130</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t="s">
        <v>130</v>
      </c>
      <c r="BH13" s="648"/>
      <c r="BI13" s="648"/>
      <c r="BJ13" s="648"/>
      <c r="BK13" s="648"/>
      <c r="BL13" s="648"/>
      <c r="BM13" s="648"/>
      <c r="BN13" s="649"/>
      <c r="BO13" s="650" t="s">
        <v>130</v>
      </c>
      <c r="BP13" s="650"/>
      <c r="BQ13" s="650"/>
      <c r="BR13" s="650"/>
      <c r="BS13" s="656" t="s">
        <v>224</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13253530</v>
      </c>
      <c r="CS13" s="648"/>
      <c r="CT13" s="648"/>
      <c r="CU13" s="648"/>
      <c r="CV13" s="648"/>
      <c r="CW13" s="648"/>
      <c r="CX13" s="648"/>
      <c r="CY13" s="649"/>
      <c r="CZ13" s="650">
        <v>10</v>
      </c>
      <c r="DA13" s="650"/>
      <c r="DB13" s="650"/>
      <c r="DC13" s="650"/>
      <c r="DD13" s="656">
        <v>10345177</v>
      </c>
      <c r="DE13" s="648"/>
      <c r="DF13" s="648"/>
      <c r="DG13" s="648"/>
      <c r="DH13" s="648"/>
      <c r="DI13" s="648"/>
      <c r="DJ13" s="648"/>
      <c r="DK13" s="648"/>
      <c r="DL13" s="648"/>
      <c r="DM13" s="648"/>
      <c r="DN13" s="648"/>
      <c r="DO13" s="648"/>
      <c r="DP13" s="649"/>
      <c r="DQ13" s="656">
        <v>4841122</v>
      </c>
      <c r="DR13" s="648"/>
      <c r="DS13" s="648"/>
      <c r="DT13" s="648"/>
      <c r="DU13" s="648"/>
      <c r="DV13" s="648"/>
      <c r="DW13" s="648"/>
      <c r="DX13" s="648"/>
      <c r="DY13" s="648"/>
      <c r="DZ13" s="648"/>
      <c r="EA13" s="648"/>
      <c r="EB13" s="648"/>
      <c r="EC13" s="657"/>
    </row>
    <row r="14" spans="2:143" ht="11.25" customHeight="1" x14ac:dyDescent="0.15">
      <c r="B14" s="644" t="s">
        <v>252</v>
      </c>
      <c r="C14" s="645"/>
      <c r="D14" s="645"/>
      <c r="E14" s="645"/>
      <c r="F14" s="645"/>
      <c r="G14" s="645"/>
      <c r="H14" s="645"/>
      <c r="I14" s="645"/>
      <c r="J14" s="645"/>
      <c r="K14" s="645"/>
      <c r="L14" s="645"/>
      <c r="M14" s="645"/>
      <c r="N14" s="645"/>
      <c r="O14" s="645"/>
      <c r="P14" s="645"/>
      <c r="Q14" s="646"/>
      <c r="R14" s="647">
        <v>23</v>
      </c>
      <c r="S14" s="648"/>
      <c r="T14" s="648"/>
      <c r="U14" s="648"/>
      <c r="V14" s="648"/>
      <c r="W14" s="648"/>
      <c r="X14" s="648"/>
      <c r="Y14" s="649"/>
      <c r="Z14" s="650">
        <v>0</v>
      </c>
      <c r="AA14" s="650"/>
      <c r="AB14" s="650"/>
      <c r="AC14" s="650"/>
      <c r="AD14" s="651">
        <v>23</v>
      </c>
      <c r="AE14" s="651"/>
      <c r="AF14" s="651"/>
      <c r="AG14" s="651"/>
      <c r="AH14" s="651"/>
      <c r="AI14" s="651"/>
      <c r="AJ14" s="651"/>
      <c r="AK14" s="651"/>
      <c r="AL14" s="652">
        <v>0</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59072</v>
      </c>
      <c r="BH14" s="648"/>
      <c r="BI14" s="648"/>
      <c r="BJ14" s="648"/>
      <c r="BK14" s="648"/>
      <c r="BL14" s="648"/>
      <c r="BM14" s="648"/>
      <c r="BN14" s="649"/>
      <c r="BO14" s="650">
        <v>0.2</v>
      </c>
      <c r="BP14" s="650"/>
      <c r="BQ14" s="650"/>
      <c r="BR14" s="650"/>
      <c r="BS14" s="656" t="s">
        <v>224</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1306865</v>
      </c>
      <c r="CS14" s="648"/>
      <c r="CT14" s="648"/>
      <c r="CU14" s="648"/>
      <c r="CV14" s="648"/>
      <c r="CW14" s="648"/>
      <c r="CX14" s="648"/>
      <c r="CY14" s="649"/>
      <c r="CZ14" s="650">
        <v>1</v>
      </c>
      <c r="DA14" s="650"/>
      <c r="DB14" s="650"/>
      <c r="DC14" s="650"/>
      <c r="DD14" s="656">
        <v>542948</v>
      </c>
      <c r="DE14" s="648"/>
      <c r="DF14" s="648"/>
      <c r="DG14" s="648"/>
      <c r="DH14" s="648"/>
      <c r="DI14" s="648"/>
      <c r="DJ14" s="648"/>
      <c r="DK14" s="648"/>
      <c r="DL14" s="648"/>
      <c r="DM14" s="648"/>
      <c r="DN14" s="648"/>
      <c r="DO14" s="648"/>
      <c r="DP14" s="649"/>
      <c r="DQ14" s="656">
        <v>1059382</v>
      </c>
      <c r="DR14" s="648"/>
      <c r="DS14" s="648"/>
      <c r="DT14" s="648"/>
      <c r="DU14" s="648"/>
      <c r="DV14" s="648"/>
      <c r="DW14" s="648"/>
      <c r="DX14" s="648"/>
      <c r="DY14" s="648"/>
      <c r="DZ14" s="648"/>
      <c r="EA14" s="648"/>
      <c r="EB14" s="648"/>
      <c r="EC14" s="657"/>
    </row>
    <row r="15" spans="2:143" ht="11.25" customHeight="1" x14ac:dyDescent="0.15">
      <c r="B15" s="644" t="s">
        <v>255</v>
      </c>
      <c r="C15" s="645"/>
      <c r="D15" s="645"/>
      <c r="E15" s="645"/>
      <c r="F15" s="645"/>
      <c r="G15" s="645"/>
      <c r="H15" s="645"/>
      <c r="I15" s="645"/>
      <c r="J15" s="645"/>
      <c r="K15" s="645"/>
      <c r="L15" s="645"/>
      <c r="M15" s="645"/>
      <c r="N15" s="645"/>
      <c r="O15" s="645"/>
      <c r="P15" s="645"/>
      <c r="Q15" s="646"/>
      <c r="R15" s="647" t="s">
        <v>130</v>
      </c>
      <c r="S15" s="648"/>
      <c r="T15" s="648"/>
      <c r="U15" s="648"/>
      <c r="V15" s="648"/>
      <c r="W15" s="648"/>
      <c r="X15" s="648"/>
      <c r="Y15" s="649"/>
      <c r="Z15" s="650" t="s">
        <v>130</v>
      </c>
      <c r="AA15" s="650"/>
      <c r="AB15" s="650"/>
      <c r="AC15" s="650"/>
      <c r="AD15" s="651" t="s">
        <v>130</v>
      </c>
      <c r="AE15" s="651"/>
      <c r="AF15" s="651"/>
      <c r="AG15" s="651"/>
      <c r="AH15" s="651"/>
      <c r="AI15" s="651"/>
      <c r="AJ15" s="651"/>
      <c r="AK15" s="651"/>
      <c r="AL15" s="652" t="s">
        <v>224</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936392</v>
      </c>
      <c r="BH15" s="648"/>
      <c r="BI15" s="648"/>
      <c r="BJ15" s="648"/>
      <c r="BK15" s="648"/>
      <c r="BL15" s="648"/>
      <c r="BM15" s="648"/>
      <c r="BN15" s="649"/>
      <c r="BO15" s="650">
        <v>2.6</v>
      </c>
      <c r="BP15" s="650"/>
      <c r="BQ15" s="650"/>
      <c r="BR15" s="650"/>
      <c r="BS15" s="656" t="s">
        <v>130</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18253850</v>
      </c>
      <c r="CS15" s="648"/>
      <c r="CT15" s="648"/>
      <c r="CU15" s="648"/>
      <c r="CV15" s="648"/>
      <c r="CW15" s="648"/>
      <c r="CX15" s="648"/>
      <c r="CY15" s="649"/>
      <c r="CZ15" s="650">
        <v>13.8</v>
      </c>
      <c r="DA15" s="650"/>
      <c r="DB15" s="650"/>
      <c r="DC15" s="650"/>
      <c r="DD15" s="656">
        <v>4263072</v>
      </c>
      <c r="DE15" s="648"/>
      <c r="DF15" s="648"/>
      <c r="DG15" s="648"/>
      <c r="DH15" s="648"/>
      <c r="DI15" s="648"/>
      <c r="DJ15" s="648"/>
      <c r="DK15" s="648"/>
      <c r="DL15" s="648"/>
      <c r="DM15" s="648"/>
      <c r="DN15" s="648"/>
      <c r="DO15" s="648"/>
      <c r="DP15" s="649"/>
      <c r="DQ15" s="656">
        <v>13605008</v>
      </c>
      <c r="DR15" s="648"/>
      <c r="DS15" s="648"/>
      <c r="DT15" s="648"/>
      <c r="DU15" s="648"/>
      <c r="DV15" s="648"/>
      <c r="DW15" s="648"/>
      <c r="DX15" s="648"/>
      <c r="DY15" s="648"/>
      <c r="DZ15" s="648"/>
      <c r="EA15" s="648"/>
      <c r="EB15" s="648"/>
      <c r="EC15" s="657"/>
    </row>
    <row r="16" spans="2:143" ht="11.25" customHeight="1" x14ac:dyDescent="0.15">
      <c r="B16" s="644" t="s">
        <v>258</v>
      </c>
      <c r="C16" s="645"/>
      <c r="D16" s="645"/>
      <c r="E16" s="645"/>
      <c r="F16" s="645"/>
      <c r="G16" s="645"/>
      <c r="H16" s="645"/>
      <c r="I16" s="645"/>
      <c r="J16" s="645"/>
      <c r="K16" s="645"/>
      <c r="L16" s="645"/>
      <c r="M16" s="645"/>
      <c r="N16" s="645"/>
      <c r="O16" s="645"/>
      <c r="P16" s="645"/>
      <c r="Q16" s="646"/>
      <c r="R16" s="647">
        <v>48499</v>
      </c>
      <c r="S16" s="648"/>
      <c r="T16" s="648"/>
      <c r="U16" s="648"/>
      <c r="V16" s="648"/>
      <c r="W16" s="648"/>
      <c r="X16" s="648"/>
      <c r="Y16" s="649"/>
      <c r="Z16" s="650">
        <v>0</v>
      </c>
      <c r="AA16" s="650"/>
      <c r="AB16" s="650"/>
      <c r="AC16" s="650"/>
      <c r="AD16" s="651">
        <v>48499</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130</v>
      </c>
      <c r="BH16" s="648"/>
      <c r="BI16" s="648"/>
      <c r="BJ16" s="648"/>
      <c r="BK16" s="648"/>
      <c r="BL16" s="648"/>
      <c r="BM16" s="648"/>
      <c r="BN16" s="649"/>
      <c r="BO16" s="650" t="s">
        <v>130</v>
      </c>
      <c r="BP16" s="650"/>
      <c r="BQ16" s="650"/>
      <c r="BR16" s="650"/>
      <c r="BS16" s="656" t="s">
        <v>224</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130</v>
      </c>
      <c r="CS16" s="648"/>
      <c r="CT16" s="648"/>
      <c r="CU16" s="648"/>
      <c r="CV16" s="648"/>
      <c r="CW16" s="648"/>
      <c r="CX16" s="648"/>
      <c r="CY16" s="649"/>
      <c r="CZ16" s="650" t="s">
        <v>224</v>
      </c>
      <c r="DA16" s="650"/>
      <c r="DB16" s="650"/>
      <c r="DC16" s="650"/>
      <c r="DD16" s="656" t="s">
        <v>130</v>
      </c>
      <c r="DE16" s="648"/>
      <c r="DF16" s="648"/>
      <c r="DG16" s="648"/>
      <c r="DH16" s="648"/>
      <c r="DI16" s="648"/>
      <c r="DJ16" s="648"/>
      <c r="DK16" s="648"/>
      <c r="DL16" s="648"/>
      <c r="DM16" s="648"/>
      <c r="DN16" s="648"/>
      <c r="DO16" s="648"/>
      <c r="DP16" s="649"/>
      <c r="DQ16" s="656" t="s">
        <v>130</v>
      </c>
      <c r="DR16" s="648"/>
      <c r="DS16" s="648"/>
      <c r="DT16" s="648"/>
      <c r="DU16" s="648"/>
      <c r="DV16" s="648"/>
      <c r="DW16" s="648"/>
      <c r="DX16" s="648"/>
      <c r="DY16" s="648"/>
      <c r="DZ16" s="648"/>
      <c r="EA16" s="648"/>
      <c r="EB16" s="648"/>
      <c r="EC16" s="657"/>
    </row>
    <row r="17" spans="2:133" ht="11.25" customHeight="1" x14ac:dyDescent="0.15">
      <c r="B17" s="644" t="s">
        <v>261</v>
      </c>
      <c r="C17" s="645"/>
      <c r="D17" s="645"/>
      <c r="E17" s="645"/>
      <c r="F17" s="645"/>
      <c r="G17" s="645"/>
      <c r="H17" s="645"/>
      <c r="I17" s="645"/>
      <c r="J17" s="645"/>
      <c r="K17" s="645"/>
      <c r="L17" s="645"/>
      <c r="M17" s="645"/>
      <c r="N17" s="645"/>
      <c r="O17" s="645"/>
      <c r="P17" s="645"/>
      <c r="Q17" s="646"/>
      <c r="R17" s="647" t="s">
        <v>130</v>
      </c>
      <c r="S17" s="648"/>
      <c r="T17" s="648"/>
      <c r="U17" s="648"/>
      <c r="V17" s="648"/>
      <c r="W17" s="648"/>
      <c r="X17" s="648"/>
      <c r="Y17" s="649"/>
      <c r="Z17" s="650" t="s">
        <v>224</v>
      </c>
      <c r="AA17" s="650"/>
      <c r="AB17" s="650"/>
      <c r="AC17" s="650"/>
      <c r="AD17" s="651" t="s">
        <v>130</v>
      </c>
      <c r="AE17" s="651"/>
      <c r="AF17" s="651"/>
      <c r="AG17" s="651"/>
      <c r="AH17" s="651"/>
      <c r="AI17" s="651"/>
      <c r="AJ17" s="651"/>
      <c r="AK17" s="651"/>
      <c r="AL17" s="652" t="s">
        <v>130</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130</v>
      </c>
      <c r="BH17" s="648"/>
      <c r="BI17" s="648"/>
      <c r="BJ17" s="648"/>
      <c r="BK17" s="648"/>
      <c r="BL17" s="648"/>
      <c r="BM17" s="648"/>
      <c r="BN17" s="649"/>
      <c r="BO17" s="650" t="s">
        <v>224</v>
      </c>
      <c r="BP17" s="650"/>
      <c r="BQ17" s="650"/>
      <c r="BR17" s="650"/>
      <c r="BS17" s="656" t="s">
        <v>224</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713755</v>
      </c>
      <c r="CS17" s="648"/>
      <c r="CT17" s="648"/>
      <c r="CU17" s="648"/>
      <c r="CV17" s="648"/>
      <c r="CW17" s="648"/>
      <c r="CX17" s="648"/>
      <c r="CY17" s="649"/>
      <c r="CZ17" s="650">
        <v>0.5</v>
      </c>
      <c r="DA17" s="650"/>
      <c r="DB17" s="650"/>
      <c r="DC17" s="650"/>
      <c r="DD17" s="656" t="s">
        <v>130</v>
      </c>
      <c r="DE17" s="648"/>
      <c r="DF17" s="648"/>
      <c r="DG17" s="648"/>
      <c r="DH17" s="648"/>
      <c r="DI17" s="648"/>
      <c r="DJ17" s="648"/>
      <c r="DK17" s="648"/>
      <c r="DL17" s="648"/>
      <c r="DM17" s="648"/>
      <c r="DN17" s="648"/>
      <c r="DO17" s="648"/>
      <c r="DP17" s="649"/>
      <c r="DQ17" s="656">
        <v>713755</v>
      </c>
      <c r="DR17" s="648"/>
      <c r="DS17" s="648"/>
      <c r="DT17" s="648"/>
      <c r="DU17" s="648"/>
      <c r="DV17" s="648"/>
      <c r="DW17" s="648"/>
      <c r="DX17" s="648"/>
      <c r="DY17" s="648"/>
      <c r="DZ17" s="648"/>
      <c r="EA17" s="648"/>
      <c r="EB17" s="648"/>
      <c r="EC17" s="657"/>
    </row>
    <row r="18" spans="2:133" ht="11.25" customHeight="1" x14ac:dyDescent="0.15">
      <c r="B18" s="644" t="s">
        <v>264</v>
      </c>
      <c r="C18" s="645"/>
      <c r="D18" s="645"/>
      <c r="E18" s="645"/>
      <c r="F18" s="645"/>
      <c r="G18" s="645"/>
      <c r="H18" s="645"/>
      <c r="I18" s="645"/>
      <c r="J18" s="645"/>
      <c r="K18" s="645"/>
      <c r="L18" s="645"/>
      <c r="M18" s="645"/>
      <c r="N18" s="645"/>
      <c r="O18" s="645"/>
      <c r="P18" s="645"/>
      <c r="Q18" s="646"/>
      <c r="R18" s="647">
        <v>88139</v>
      </c>
      <c r="S18" s="648"/>
      <c r="T18" s="648"/>
      <c r="U18" s="648"/>
      <c r="V18" s="648"/>
      <c r="W18" s="648"/>
      <c r="X18" s="648"/>
      <c r="Y18" s="649"/>
      <c r="Z18" s="650">
        <v>0.1</v>
      </c>
      <c r="AA18" s="650"/>
      <c r="AB18" s="650"/>
      <c r="AC18" s="650"/>
      <c r="AD18" s="651">
        <v>88139</v>
      </c>
      <c r="AE18" s="651"/>
      <c r="AF18" s="651"/>
      <c r="AG18" s="651"/>
      <c r="AH18" s="651"/>
      <c r="AI18" s="651"/>
      <c r="AJ18" s="651"/>
      <c r="AK18" s="651"/>
      <c r="AL18" s="652">
        <v>0.1</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130</v>
      </c>
      <c r="BH18" s="648"/>
      <c r="BI18" s="648"/>
      <c r="BJ18" s="648"/>
      <c r="BK18" s="648"/>
      <c r="BL18" s="648"/>
      <c r="BM18" s="648"/>
      <c r="BN18" s="649"/>
      <c r="BO18" s="650" t="s">
        <v>224</v>
      </c>
      <c r="BP18" s="650"/>
      <c r="BQ18" s="650"/>
      <c r="BR18" s="650"/>
      <c r="BS18" s="656" t="s">
        <v>224</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130</v>
      </c>
      <c r="CS18" s="648"/>
      <c r="CT18" s="648"/>
      <c r="CU18" s="648"/>
      <c r="CV18" s="648"/>
      <c r="CW18" s="648"/>
      <c r="CX18" s="648"/>
      <c r="CY18" s="649"/>
      <c r="CZ18" s="650" t="s">
        <v>224</v>
      </c>
      <c r="DA18" s="650"/>
      <c r="DB18" s="650"/>
      <c r="DC18" s="650"/>
      <c r="DD18" s="656" t="s">
        <v>130</v>
      </c>
      <c r="DE18" s="648"/>
      <c r="DF18" s="648"/>
      <c r="DG18" s="648"/>
      <c r="DH18" s="648"/>
      <c r="DI18" s="648"/>
      <c r="DJ18" s="648"/>
      <c r="DK18" s="648"/>
      <c r="DL18" s="648"/>
      <c r="DM18" s="648"/>
      <c r="DN18" s="648"/>
      <c r="DO18" s="648"/>
      <c r="DP18" s="649"/>
      <c r="DQ18" s="656" t="s">
        <v>224</v>
      </c>
      <c r="DR18" s="648"/>
      <c r="DS18" s="648"/>
      <c r="DT18" s="648"/>
      <c r="DU18" s="648"/>
      <c r="DV18" s="648"/>
      <c r="DW18" s="648"/>
      <c r="DX18" s="648"/>
      <c r="DY18" s="648"/>
      <c r="DZ18" s="648"/>
      <c r="EA18" s="648"/>
      <c r="EB18" s="648"/>
      <c r="EC18" s="657"/>
    </row>
    <row r="19" spans="2:133" ht="11.25" customHeight="1" x14ac:dyDescent="0.15">
      <c r="B19" s="644" t="s">
        <v>267</v>
      </c>
      <c r="C19" s="645"/>
      <c r="D19" s="645"/>
      <c r="E19" s="645"/>
      <c r="F19" s="645"/>
      <c r="G19" s="645"/>
      <c r="H19" s="645"/>
      <c r="I19" s="645"/>
      <c r="J19" s="645"/>
      <c r="K19" s="645"/>
      <c r="L19" s="645"/>
      <c r="M19" s="645"/>
      <c r="N19" s="645"/>
      <c r="O19" s="645"/>
      <c r="P19" s="645"/>
      <c r="Q19" s="646"/>
      <c r="R19" s="647">
        <v>59535</v>
      </c>
      <c r="S19" s="648"/>
      <c r="T19" s="648"/>
      <c r="U19" s="648"/>
      <c r="V19" s="648"/>
      <c r="W19" s="648"/>
      <c r="X19" s="648"/>
      <c r="Y19" s="649"/>
      <c r="Z19" s="650">
        <v>0</v>
      </c>
      <c r="AA19" s="650"/>
      <c r="AB19" s="650"/>
      <c r="AC19" s="650"/>
      <c r="AD19" s="651">
        <v>59535</v>
      </c>
      <c r="AE19" s="651"/>
      <c r="AF19" s="651"/>
      <c r="AG19" s="651"/>
      <c r="AH19" s="651"/>
      <c r="AI19" s="651"/>
      <c r="AJ19" s="651"/>
      <c r="AK19" s="651"/>
      <c r="AL19" s="652">
        <v>0.1</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13982</v>
      </c>
      <c r="BH19" s="648"/>
      <c r="BI19" s="648"/>
      <c r="BJ19" s="648"/>
      <c r="BK19" s="648"/>
      <c r="BL19" s="648"/>
      <c r="BM19" s="648"/>
      <c r="BN19" s="649"/>
      <c r="BO19" s="650">
        <v>0</v>
      </c>
      <c r="BP19" s="650"/>
      <c r="BQ19" s="650"/>
      <c r="BR19" s="650"/>
      <c r="BS19" s="656" t="s">
        <v>130</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224</v>
      </c>
      <c r="CS19" s="648"/>
      <c r="CT19" s="648"/>
      <c r="CU19" s="648"/>
      <c r="CV19" s="648"/>
      <c r="CW19" s="648"/>
      <c r="CX19" s="648"/>
      <c r="CY19" s="649"/>
      <c r="CZ19" s="650" t="s">
        <v>130</v>
      </c>
      <c r="DA19" s="650"/>
      <c r="DB19" s="650"/>
      <c r="DC19" s="650"/>
      <c r="DD19" s="656" t="s">
        <v>130</v>
      </c>
      <c r="DE19" s="648"/>
      <c r="DF19" s="648"/>
      <c r="DG19" s="648"/>
      <c r="DH19" s="648"/>
      <c r="DI19" s="648"/>
      <c r="DJ19" s="648"/>
      <c r="DK19" s="648"/>
      <c r="DL19" s="648"/>
      <c r="DM19" s="648"/>
      <c r="DN19" s="648"/>
      <c r="DO19" s="648"/>
      <c r="DP19" s="649"/>
      <c r="DQ19" s="656" t="s">
        <v>130</v>
      </c>
      <c r="DR19" s="648"/>
      <c r="DS19" s="648"/>
      <c r="DT19" s="648"/>
      <c r="DU19" s="648"/>
      <c r="DV19" s="648"/>
      <c r="DW19" s="648"/>
      <c r="DX19" s="648"/>
      <c r="DY19" s="648"/>
      <c r="DZ19" s="648"/>
      <c r="EA19" s="648"/>
      <c r="EB19" s="648"/>
      <c r="EC19" s="657"/>
    </row>
    <row r="20" spans="2:133" ht="11.25" customHeight="1" x14ac:dyDescent="0.15">
      <c r="B20" s="644" t="s">
        <v>270</v>
      </c>
      <c r="C20" s="645"/>
      <c r="D20" s="645"/>
      <c r="E20" s="645"/>
      <c r="F20" s="645"/>
      <c r="G20" s="645"/>
      <c r="H20" s="645"/>
      <c r="I20" s="645"/>
      <c r="J20" s="645"/>
      <c r="K20" s="645"/>
      <c r="L20" s="645"/>
      <c r="M20" s="645"/>
      <c r="N20" s="645"/>
      <c r="O20" s="645"/>
      <c r="P20" s="645"/>
      <c r="Q20" s="646"/>
      <c r="R20" s="647">
        <v>27556</v>
      </c>
      <c r="S20" s="648"/>
      <c r="T20" s="648"/>
      <c r="U20" s="648"/>
      <c r="V20" s="648"/>
      <c r="W20" s="648"/>
      <c r="X20" s="648"/>
      <c r="Y20" s="649"/>
      <c r="Z20" s="650">
        <v>0</v>
      </c>
      <c r="AA20" s="650"/>
      <c r="AB20" s="650"/>
      <c r="AC20" s="650"/>
      <c r="AD20" s="651">
        <v>27556</v>
      </c>
      <c r="AE20" s="651"/>
      <c r="AF20" s="651"/>
      <c r="AG20" s="651"/>
      <c r="AH20" s="651"/>
      <c r="AI20" s="651"/>
      <c r="AJ20" s="651"/>
      <c r="AK20" s="651"/>
      <c r="AL20" s="652">
        <v>0</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13982</v>
      </c>
      <c r="BH20" s="648"/>
      <c r="BI20" s="648"/>
      <c r="BJ20" s="648"/>
      <c r="BK20" s="648"/>
      <c r="BL20" s="648"/>
      <c r="BM20" s="648"/>
      <c r="BN20" s="649"/>
      <c r="BO20" s="650">
        <v>0</v>
      </c>
      <c r="BP20" s="650"/>
      <c r="BQ20" s="650"/>
      <c r="BR20" s="650"/>
      <c r="BS20" s="656" t="s">
        <v>224</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132145625</v>
      </c>
      <c r="CS20" s="648"/>
      <c r="CT20" s="648"/>
      <c r="CU20" s="648"/>
      <c r="CV20" s="648"/>
      <c r="CW20" s="648"/>
      <c r="CX20" s="648"/>
      <c r="CY20" s="649"/>
      <c r="CZ20" s="650">
        <v>100</v>
      </c>
      <c r="DA20" s="650"/>
      <c r="DB20" s="650"/>
      <c r="DC20" s="650"/>
      <c r="DD20" s="656">
        <v>20816629</v>
      </c>
      <c r="DE20" s="648"/>
      <c r="DF20" s="648"/>
      <c r="DG20" s="648"/>
      <c r="DH20" s="648"/>
      <c r="DI20" s="648"/>
      <c r="DJ20" s="648"/>
      <c r="DK20" s="648"/>
      <c r="DL20" s="648"/>
      <c r="DM20" s="648"/>
      <c r="DN20" s="648"/>
      <c r="DO20" s="648"/>
      <c r="DP20" s="649"/>
      <c r="DQ20" s="656">
        <v>69946778</v>
      </c>
      <c r="DR20" s="648"/>
      <c r="DS20" s="648"/>
      <c r="DT20" s="648"/>
      <c r="DU20" s="648"/>
      <c r="DV20" s="648"/>
      <c r="DW20" s="648"/>
      <c r="DX20" s="648"/>
      <c r="DY20" s="648"/>
      <c r="DZ20" s="648"/>
      <c r="EA20" s="648"/>
      <c r="EB20" s="648"/>
      <c r="EC20" s="657"/>
    </row>
    <row r="21" spans="2:133" ht="11.25" customHeight="1" x14ac:dyDescent="0.15">
      <c r="B21" s="644" t="s">
        <v>273</v>
      </c>
      <c r="C21" s="645"/>
      <c r="D21" s="645"/>
      <c r="E21" s="645"/>
      <c r="F21" s="645"/>
      <c r="G21" s="645"/>
      <c r="H21" s="645"/>
      <c r="I21" s="645"/>
      <c r="J21" s="645"/>
      <c r="K21" s="645"/>
      <c r="L21" s="645"/>
      <c r="M21" s="645"/>
      <c r="N21" s="645"/>
      <c r="O21" s="645"/>
      <c r="P21" s="645"/>
      <c r="Q21" s="646"/>
      <c r="R21" s="647">
        <v>1048</v>
      </c>
      <c r="S21" s="648"/>
      <c r="T21" s="648"/>
      <c r="U21" s="648"/>
      <c r="V21" s="648"/>
      <c r="W21" s="648"/>
      <c r="X21" s="648"/>
      <c r="Y21" s="649"/>
      <c r="Z21" s="650">
        <v>0</v>
      </c>
      <c r="AA21" s="650"/>
      <c r="AB21" s="650"/>
      <c r="AC21" s="650"/>
      <c r="AD21" s="651">
        <v>1048</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13982</v>
      </c>
      <c r="BH21" s="648"/>
      <c r="BI21" s="648"/>
      <c r="BJ21" s="648"/>
      <c r="BK21" s="648"/>
      <c r="BL21" s="648"/>
      <c r="BM21" s="648"/>
      <c r="BN21" s="649"/>
      <c r="BO21" s="650">
        <v>0</v>
      </c>
      <c r="BP21" s="650"/>
      <c r="BQ21" s="650"/>
      <c r="BR21" s="650"/>
      <c r="BS21" s="656" t="s">
        <v>130</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275</v>
      </c>
      <c r="C22" s="645"/>
      <c r="D22" s="645"/>
      <c r="E22" s="645"/>
      <c r="F22" s="645"/>
      <c r="G22" s="645"/>
      <c r="H22" s="645"/>
      <c r="I22" s="645"/>
      <c r="J22" s="645"/>
      <c r="K22" s="645"/>
      <c r="L22" s="645"/>
      <c r="M22" s="645"/>
      <c r="N22" s="645"/>
      <c r="O22" s="645"/>
      <c r="P22" s="645"/>
      <c r="Q22" s="646"/>
      <c r="R22" s="647" t="s">
        <v>130</v>
      </c>
      <c r="S22" s="648"/>
      <c r="T22" s="648"/>
      <c r="U22" s="648"/>
      <c r="V22" s="648"/>
      <c r="W22" s="648"/>
      <c r="X22" s="648"/>
      <c r="Y22" s="649"/>
      <c r="Z22" s="650" t="s">
        <v>130</v>
      </c>
      <c r="AA22" s="650"/>
      <c r="AB22" s="650"/>
      <c r="AC22" s="650"/>
      <c r="AD22" s="651" t="s">
        <v>130</v>
      </c>
      <c r="AE22" s="651"/>
      <c r="AF22" s="651"/>
      <c r="AG22" s="651"/>
      <c r="AH22" s="651"/>
      <c r="AI22" s="651"/>
      <c r="AJ22" s="651"/>
      <c r="AK22" s="651"/>
      <c r="AL22" s="652" t="s">
        <v>130</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224</v>
      </c>
      <c r="BH22" s="648"/>
      <c r="BI22" s="648"/>
      <c r="BJ22" s="648"/>
      <c r="BK22" s="648"/>
      <c r="BL22" s="648"/>
      <c r="BM22" s="648"/>
      <c r="BN22" s="649"/>
      <c r="BO22" s="650" t="s">
        <v>130</v>
      </c>
      <c r="BP22" s="650"/>
      <c r="BQ22" s="650"/>
      <c r="BR22" s="650"/>
      <c r="BS22" s="656" t="s">
        <v>130</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278</v>
      </c>
      <c r="C23" s="645"/>
      <c r="D23" s="645"/>
      <c r="E23" s="645"/>
      <c r="F23" s="645"/>
      <c r="G23" s="645"/>
      <c r="H23" s="645"/>
      <c r="I23" s="645"/>
      <c r="J23" s="645"/>
      <c r="K23" s="645"/>
      <c r="L23" s="645"/>
      <c r="M23" s="645"/>
      <c r="N23" s="645"/>
      <c r="O23" s="645"/>
      <c r="P23" s="645"/>
      <c r="Q23" s="646"/>
      <c r="R23" s="647" t="s">
        <v>224</v>
      </c>
      <c r="S23" s="648"/>
      <c r="T23" s="648"/>
      <c r="U23" s="648"/>
      <c r="V23" s="648"/>
      <c r="W23" s="648"/>
      <c r="X23" s="648"/>
      <c r="Y23" s="649"/>
      <c r="Z23" s="650" t="s">
        <v>224</v>
      </c>
      <c r="AA23" s="650"/>
      <c r="AB23" s="650"/>
      <c r="AC23" s="650"/>
      <c r="AD23" s="651" t="s">
        <v>224</v>
      </c>
      <c r="AE23" s="651"/>
      <c r="AF23" s="651"/>
      <c r="AG23" s="651"/>
      <c r="AH23" s="651"/>
      <c r="AI23" s="651"/>
      <c r="AJ23" s="651"/>
      <c r="AK23" s="651"/>
      <c r="AL23" s="652" t="s">
        <v>130</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130</v>
      </c>
      <c r="BH23" s="648"/>
      <c r="BI23" s="648"/>
      <c r="BJ23" s="648"/>
      <c r="BK23" s="648"/>
      <c r="BL23" s="648"/>
      <c r="BM23" s="648"/>
      <c r="BN23" s="649"/>
      <c r="BO23" s="650" t="s">
        <v>130</v>
      </c>
      <c r="BP23" s="650"/>
      <c r="BQ23" s="650"/>
      <c r="BR23" s="650"/>
      <c r="BS23" s="656" t="s">
        <v>130</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x14ac:dyDescent="0.15">
      <c r="B24" s="644" t="s">
        <v>285</v>
      </c>
      <c r="C24" s="645"/>
      <c r="D24" s="645"/>
      <c r="E24" s="645"/>
      <c r="F24" s="645"/>
      <c r="G24" s="645"/>
      <c r="H24" s="645"/>
      <c r="I24" s="645"/>
      <c r="J24" s="645"/>
      <c r="K24" s="645"/>
      <c r="L24" s="645"/>
      <c r="M24" s="645"/>
      <c r="N24" s="645"/>
      <c r="O24" s="645"/>
      <c r="P24" s="645"/>
      <c r="Q24" s="646"/>
      <c r="R24" s="647" t="s">
        <v>130</v>
      </c>
      <c r="S24" s="648"/>
      <c r="T24" s="648"/>
      <c r="U24" s="648"/>
      <c r="V24" s="648"/>
      <c r="W24" s="648"/>
      <c r="X24" s="648"/>
      <c r="Y24" s="649"/>
      <c r="Z24" s="650" t="s">
        <v>224</v>
      </c>
      <c r="AA24" s="650"/>
      <c r="AB24" s="650"/>
      <c r="AC24" s="650"/>
      <c r="AD24" s="651" t="s">
        <v>130</v>
      </c>
      <c r="AE24" s="651"/>
      <c r="AF24" s="651"/>
      <c r="AG24" s="651"/>
      <c r="AH24" s="651"/>
      <c r="AI24" s="651"/>
      <c r="AJ24" s="651"/>
      <c r="AK24" s="651"/>
      <c r="AL24" s="652" t="s">
        <v>224</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224</v>
      </c>
      <c r="BH24" s="648"/>
      <c r="BI24" s="648"/>
      <c r="BJ24" s="648"/>
      <c r="BK24" s="648"/>
      <c r="BL24" s="648"/>
      <c r="BM24" s="648"/>
      <c r="BN24" s="649"/>
      <c r="BO24" s="650" t="s">
        <v>130</v>
      </c>
      <c r="BP24" s="650"/>
      <c r="BQ24" s="650"/>
      <c r="BR24" s="650"/>
      <c r="BS24" s="656" t="s">
        <v>224</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45595214</v>
      </c>
      <c r="CS24" s="637"/>
      <c r="CT24" s="637"/>
      <c r="CU24" s="637"/>
      <c r="CV24" s="637"/>
      <c r="CW24" s="637"/>
      <c r="CX24" s="637"/>
      <c r="CY24" s="638"/>
      <c r="CZ24" s="641">
        <v>34.5</v>
      </c>
      <c r="DA24" s="642"/>
      <c r="DB24" s="642"/>
      <c r="DC24" s="661"/>
      <c r="DD24" s="683">
        <v>28737577</v>
      </c>
      <c r="DE24" s="637"/>
      <c r="DF24" s="637"/>
      <c r="DG24" s="637"/>
      <c r="DH24" s="637"/>
      <c r="DI24" s="637"/>
      <c r="DJ24" s="637"/>
      <c r="DK24" s="638"/>
      <c r="DL24" s="683">
        <v>27867579</v>
      </c>
      <c r="DM24" s="637"/>
      <c r="DN24" s="637"/>
      <c r="DO24" s="637"/>
      <c r="DP24" s="637"/>
      <c r="DQ24" s="637"/>
      <c r="DR24" s="637"/>
      <c r="DS24" s="637"/>
      <c r="DT24" s="637"/>
      <c r="DU24" s="637"/>
      <c r="DV24" s="638"/>
      <c r="DW24" s="641">
        <v>44</v>
      </c>
      <c r="DX24" s="642"/>
      <c r="DY24" s="642"/>
      <c r="DZ24" s="642"/>
      <c r="EA24" s="642"/>
      <c r="EB24" s="642"/>
      <c r="EC24" s="643"/>
    </row>
    <row r="25" spans="2:133" ht="11.25" customHeight="1" x14ac:dyDescent="0.15">
      <c r="B25" s="644" t="s">
        <v>288</v>
      </c>
      <c r="C25" s="645"/>
      <c r="D25" s="645"/>
      <c r="E25" s="645"/>
      <c r="F25" s="645"/>
      <c r="G25" s="645"/>
      <c r="H25" s="645"/>
      <c r="I25" s="645"/>
      <c r="J25" s="645"/>
      <c r="K25" s="645"/>
      <c r="L25" s="645"/>
      <c r="M25" s="645"/>
      <c r="N25" s="645"/>
      <c r="O25" s="645"/>
      <c r="P25" s="645"/>
      <c r="Q25" s="646"/>
      <c r="R25" s="647" t="s">
        <v>224</v>
      </c>
      <c r="S25" s="648"/>
      <c r="T25" s="648"/>
      <c r="U25" s="648"/>
      <c r="V25" s="648"/>
      <c r="W25" s="648"/>
      <c r="X25" s="648"/>
      <c r="Y25" s="649"/>
      <c r="Z25" s="650" t="s">
        <v>224</v>
      </c>
      <c r="AA25" s="650"/>
      <c r="AB25" s="650"/>
      <c r="AC25" s="650"/>
      <c r="AD25" s="651" t="s">
        <v>224</v>
      </c>
      <c r="AE25" s="651"/>
      <c r="AF25" s="651"/>
      <c r="AG25" s="651"/>
      <c r="AH25" s="651"/>
      <c r="AI25" s="651"/>
      <c r="AJ25" s="651"/>
      <c r="AK25" s="651"/>
      <c r="AL25" s="652" t="s">
        <v>130</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130</v>
      </c>
      <c r="BH25" s="648"/>
      <c r="BI25" s="648"/>
      <c r="BJ25" s="648"/>
      <c r="BK25" s="648"/>
      <c r="BL25" s="648"/>
      <c r="BM25" s="648"/>
      <c r="BN25" s="649"/>
      <c r="BO25" s="650" t="s">
        <v>130</v>
      </c>
      <c r="BP25" s="650"/>
      <c r="BQ25" s="650"/>
      <c r="BR25" s="650"/>
      <c r="BS25" s="656" t="s">
        <v>130</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20776427</v>
      </c>
      <c r="CS25" s="684"/>
      <c r="CT25" s="684"/>
      <c r="CU25" s="684"/>
      <c r="CV25" s="684"/>
      <c r="CW25" s="684"/>
      <c r="CX25" s="684"/>
      <c r="CY25" s="685"/>
      <c r="CZ25" s="652">
        <v>15.7</v>
      </c>
      <c r="DA25" s="681"/>
      <c r="DB25" s="681"/>
      <c r="DC25" s="686"/>
      <c r="DD25" s="656">
        <v>18583163</v>
      </c>
      <c r="DE25" s="684"/>
      <c r="DF25" s="684"/>
      <c r="DG25" s="684"/>
      <c r="DH25" s="684"/>
      <c r="DI25" s="684"/>
      <c r="DJ25" s="684"/>
      <c r="DK25" s="685"/>
      <c r="DL25" s="656">
        <v>17965840</v>
      </c>
      <c r="DM25" s="684"/>
      <c r="DN25" s="684"/>
      <c r="DO25" s="684"/>
      <c r="DP25" s="684"/>
      <c r="DQ25" s="684"/>
      <c r="DR25" s="684"/>
      <c r="DS25" s="684"/>
      <c r="DT25" s="684"/>
      <c r="DU25" s="684"/>
      <c r="DV25" s="685"/>
      <c r="DW25" s="652">
        <v>28.3</v>
      </c>
      <c r="DX25" s="681"/>
      <c r="DY25" s="681"/>
      <c r="DZ25" s="681"/>
      <c r="EA25" s="681"/>
      <c r="EB25" s="681"/>
      <c r="EC25" s="682"/>
    </row>
    <row r="26" spans="2:133" ht="11.25" customHeight="1" x14ac:dyDescent="0.15">
      <c r="B26" s="644" t="s">
        <v>291</v>
      </c>
      <c r="C26" s="645"/>
      <c r="D26" s="645"/>
      <c r="E26" s="645"/>
      <c r="F26" s="645"/>
      <c r="G26" s="645"/>
      <c r="H26" s="645"/>
      <c r="I26" s="645"/>
      <c r="J26" s="645"/>
      <c r="K26" s="645"/>
      <c r="L26" s="645"/>
      <c r="M26" s="645"/>
      <c r="N26" s="645"/>
      <c r="O26" s="645"/>
      <c r="P26" s="645"/>
      <c r="Q26" s="646"/>
      <c r="R26" s="647">
        <v>43692367</v>
      </c>
      <c r="S26" s="648"/>
      <c r="T26" s="648"/>
      <c r="U26" s="648"/>
      <c r="V26" s="648"/>
      <c r="W26" s="648"/>
      <c r="X26" s="648"/>
      <c r="Y26" s="649"/>
      <c r="Z26" s="650">
        <v>30.6</v>
      </c>
      <c r="AA26" s="650"/>
      <c r="AB26" s="650"/>
      <c r="AC26" s="650"/>
      <c r="AD26" s="651">
        <v>43692367</v>
      </c>
      <c r="AE26" s="651"/>
      <c r="AF26" s="651"/>
      <c r="AG26" s="651"/>
      <c r="AH26" s="651"/>
      <c r="AI26" s="651"/>
      <c r="AJ26" s="651"/>
      <c r="AK26" s="651"/>
      <c r="AL26" s="652">
        <v>68.900000000000006</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130</v>
      </c>
      <c r="BH26" s="648"/>
      <c r="BI26" s="648"/>
      <c r="BJ26" s="648"/>
      <c r="BK26" s="648"/>
      <c r="BL26" s="648"/>
      <c r="BM26" s="648"/>
      <c r="BN26" s="649"/>
      <c r="BO26" s="650" t="s">
        <v>224</v>
      </c>
      <c r="BP26" s="650"/>
      <c r="BQ26" s="650"/>
      <c r="BR26" s="650"/>
      <c r="BS26" s="656" t="s">
        <v>130</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11351794</v>
      </c>
      <c r="CS26" s="648"/>
      <c r="CT26" s="648"/>
      <c r="CU26" s="648"/>
      <c r="CV26" s="648"/>
      <c r="CW26" s="648"/>
      <c r="CX26" s="648"/>
      <c r="CY26" s="649"/>
      <c r="CZ26" s="652">
        <v>8.6</v>
      </c>
      <c r="DA26" s="681"/>
      <c r="DB26" s="681"/>
      <c r="DC26" s="686"/>
      <c r="DD26" s="656">
        <v>10555028</v>
      </c>
      <c r="DE26" s="648"/>
      <c r="DF26" s="648"/>
      <c r="DG26" s="648"/>
      <c r="DH26" s="648"/>
      <c r="DI26" s="648"/>
      <c r="DJ26" s="648"/>
      <c r="DK26" s="649"/>
      <c r="DL26" s="656" t="s">
        <v>224</v>
      </c>
      <c r="DM26" s="648"/>
      <c r="DN26" s="648"/>
      <c r="DO26" s="648"/>
      <c r="DP26" s="648"/>
      <c r="DQ26" s="648"/>
      <c r="DR26" s="648"/>
      <c r="DS26" s="648"/>
      <c r="DT26" s="648"/>
      <c r="DU26" s="648"/>
      <c r="DV26" s="649"/>
      <c r="DW26" s="652" t="s">
        <v>130</v>
      </c>
      <c r="DX26" s="681"/>
      <c r="DY26" s="681"/>
      <c r="DZ26" s="681"/>
      <c r="EA26" s="681"/>
      <c r="EB26" s="681"/>
      <c r="EC26" s="682"/>
    </row>
    <row r="27" spans="2:133" ht="11.25" customHeight="1" x14ac:dyDescent="0.15">
      <c r="B27" s="644" t="s">
        <v>294</v>
      </c>
      <c r="C27" s="645"/>
      <c r="D27" s="645"/>
      <c r="E27" s="645"/>
      <c r="F27" s="645"/>
      <c r="G27" s="645"/>
      <c r="H27" s="645"/>
      <c r="I27" s="645"/>
      <c r="J27" s="645"/>
      <c r="K27" s="645"/>
      <c r="L27" s="645"/>
      <c r="M27" s="645"/>
      <c r="N27" s="645"/>
      <c r="O27" s="645"/>
      <c r="P27" s="645"/>
      <c r="Q27" s="646"/>
      <c r="R27" s="647">
        <v>17486</v>
      </c>
      <c r="S27" s="648"/>
      <c r="T27" s="648"/>
      <c r="U27" s="648"/>
      <c r="V27" s="648"/>
      <c r="W27" s="648"/>
      <c r="X27" s="648"/>
      <c r="Y27" s="649"/>
      <c r="Z27" s="650">
        <v>0</v>
      </c>
      <c r="AA27" s="650"/>
      <c r="AB27" s="650"/>
      <c r="AC27" s="650"/>
      <c r="AD27" s="651">
        <v>17486</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36317776</v>
      </c>
      <c r="BH27" s="648"/>
      <c r="BI27" s="648"/>
      <c r="BJ27" s="648"/>
      <c r="BK27" s="648"/>
      <c r="BL27" s="648"/>
      <c r="BM27" s="648"/>
      <c r="BN27" s="649"/>
      <c r="BO27" s="650">
        <v>100</v>
      </c>
      <c r="BP27" s="650"/>
      <c r="BQ27" s="650"/>
      <c r="BR27" s="650"/>
      <c r="BS27" s="656" t="s">
        <v>224</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24105063</v>
      </c>
      <c r="CS27" s="684"/>
      <c r="CT27" s="684"/>
      <c r="CU27" s="684"/>
      <c r="CV27" s="684"/>
      <c r="CW27" s="684"/>
      <c r="CX27" s="684"/>
      <c r="CY27" s="685"/>
      <c r="CZ27" s="652">
        <v>18.2</v>
      </c>
      <c r="DA27" s="681"/>
      <c r="DB27" s="681"/>
      <c r="DC27" s="686"/>
      <c r="DD27" s="656">
        <v>9440690</v>
      </c>
      <c r="DE27" s="684"/>
      <c r="DF27" s="684"/>
      <c r="DG27" s="684"/>
      <c r="DH27" s="684"/>
      <c r="DI27" s="684"/>
      <c r="DJ27" s="684"/>
      <c r="DK27" s="685"/>
      <c r="DL27" s="656">
        <v>9188015</v>
      </c>
      <c r="DM27" s="684"/>
      <c r="DN27" s="684"/>
      <c r="DO27" s="684"/>
      <c r="DP27" s="684"/>
      <c r="DQ27" s="684"/>
      <c r="DR27" s="684"/>
      <c r="DS27" s="684"/>
      <c r="DT27" s="684"/>
      <c r="DU27" s="684"/>
      <c r="DV27" s="685"/>
      <c r="DW27" s="652">
        <v>14.5</v>
      </c>
      <c r="DX27" s="681"/>
      <c r="DY27" s="681"/>
      <c r="DZ27" s="681"/>
      <c r="EA27" s="681"/>
      <c r="EB27" s="681"/>
      <c r="EC27" s="682"/>
    </row>
    <row r="28" spans="2:133" ht="11.25" customHeight="1" x14ac:dyDescent="0.15">
      <c r="B28" s="644" t="s">
        <v>297</v>
      </c>
      <c r="C28" s="645"/>
      <c r="D28" s="645"/>
      <c r="E28" s="645"/>
      <c r="F28" s="645"/>
      <c r="G28" s="645"/>
      <c r="H28" s="645"/>
      <c r="I28" s="645"/>
      <c r="J28" s="645"/>
      <c r="K28" s="645"/>
      <c r="L28" s="645"/>
      <c r="M28" s="645"/>
      <c r="N28" s="645"/>
      <c r="O28" s="645"/>
      <c r="P28" s="645"/>
      <c r="Q28" s="646"/>
      <c r="R28" s="647">
        <v>1077765</v>
      </c>
      <c r="S28" s="648"/>
      <c r="T28" s="648"/>
      <c r="U28" s="648"/>
      <c r="V28" s="648"/>
      <c r="W28" s="648"/>
      <c r="X28" s="648"/>
      <c r="Y28" s="649"/>
      <c r="Z28" s="650">
        <v>0.8</v>
      </c>
      <c r="AA28" s="650"/>
      <c r="AB28" s="650"/>
      <c r="AC28" s="650"/>
      <c r="AD28" s="651" t="s">
        <v>130</v>
      </c>
      <c r="AE28" s="651"/>
      <c r="AF28" s="651"/>
      <c r="AG28" s="651"/>
      <c r="AH28" s="651"/>
      <c r="AI28" s="651"/>
      <c r="AJ28" s="651"/>
      <c r="AK28" s="651"/>
      <c r="AL28" s="652" t="s">
        <v>130</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713724</v>
      </c>
      <c r="CS28" s="648"/>
      <c r="CT28" s="648"/>
      <c r="CU28" s="648"/>
      <c r="CV28" s="648"/>
      <c r="CW28" s="648"/>
      <c r="CX28" s="648"/>
      <c r="CY28" s="649"/>
      <c r="CZ28" s="652">
        <v>0.5</v>
      </c>
      <c r="DA28" s="681"/>
      <c r="DB28" s="681"/>
      <c r="DC28" s="686"/>
      <c r="DD28" s="656">
        <v>713724</v>
      </c>
      <c r="DE28" s="648"/>
      <c r="DF28" s="648"/>
      <c r="DG28" s="648"/>
      <c r="DH28" s="648"/>
      <c r="DI28" s="648"/>
      <c r="DJ28" s="648"/>
      <c r="DK28" s="649"/>
      <c r="DL28" s="656">
        <v>713724</v>
      </c>
      <c r="DM28" s="648"/>
      <c r="DN28" s="648"/>
      <c r="DO28" s="648"/>
      <c r="DP28" s="648"/>
      <c r="DQ28" s="648"/>
      <c r="DR28" s="648"/>
      <c r="DS28" s="648"/>
      <c r="DT28" s="648"/>
      <c r="DU28" s="648"/>
      <c r="DV28" s="649"/>
      <c r="DW28" s="652">
        <v>1.1000000000000001</v>
      </c>
      <c r="DX28" s="681"/>
      <c r="DY28" s="681"/>
      <c r="DZ28" s="681"/>
      <c r="EA28" s="681"/>
      <c r="EB28" s="681"/>
      <c r="EC28" s="682"/>
    </row>
    <row r="29" spans="2:133" ht="11.25" customHeight="1" x14ac:dyDescent="0.15">
      <c r="B29" s="644" t="s">
        <v>299</v>
      </c>
      <c r="C29" s="645"/>
      <c r="D29" s="645"/>
      <c r="E29" s="645"/>
      <c r="F29" s="645"/>
      <c r="G29" s="645"/>
      <c r="H29" s="645"/>
      <c r="I29" s="645"/>
      <c r="J29" s="645"/>
      <c r="K29" s="645"/>
      <c r="L29" s="645"/>
      <c r="M29" s="645"/>
      <c r="N29" s="645"/>
      <c r="O29" s="645"/>
      <c r="P29" s="645"/>
      <c r="Q29" s="646"/>
      <c r="R29" s="647">
        <v>1579213</v>
      </c>
      <c r="S29" s="648"/>
      <c r="T29" s="648"/>
      <c r="U29" s="648"/>
      <c r="V29" s="648"/>
      <c r="W29" s="648"/>
      <c r="X29" s="648"/>
      <c r="Y29" s="649"/>
      <c r="Z29" s="650">
        <v>1.1000000000000001</v>
      </c>
      <c r="AA29" s="650"/>
      <c r="AB29" s="650"/>
      <c r="AC29" s="650"/>
      <c r="AD29" s="651">
        <v>959187</v>
      </c>
      <c r="AE29" s="651"/>
      <c r="AF29" s="651"/>
      <c r="AG29" s="651"/>
      <c r="AH29" s="651"/>
      <c r="AI29" s="651"/>
      <c r="AJ29" s="651"/>
      <c r="AK29" s="651"/>
      <c r="AL29" s="652">
        <v>1.5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70</v>
      </c>
      <c r="CG29" s="663"/>
      <c r="CH29" s="663"/>
      <c r="CI29" s="663"/>
      <c r="CJ29" s="663"/>
      <c r="CK29" s="663"/>
      <c r="CL29" s="663"/>
      <c r="CM29" s="663"/>
      <c r="CN29" s="663"/>
      <c r="CO29" s="663"/>
      <c r="CP29" s="663"/>
      <c r="CQ29" s="664"/>
      <c r="CR29" s="647">
        <v>713724</v>
      </c>
      <c r="CS29" s="684"/>
      <c r="CT29" s="684"/>
      <c r="CU29" s="684"/>
      <c r="CV29" s="684"/>
      <c r="CW29" s="684"/>
      <c r="CX29" s="684"/>
      <c r="CY29" s="685"/>
      <c r="CZ29" s="652">
        <v>0.5</v>
      </c>
      <c r="DA29" s="681"/>
      <c r="DB29" s="681"/>
      <c r="DC29" s="686"/>
      <c r="DD29" s="656">
        <v>713724</v>
      </c>
      <c r="DE29" s="684"/>
      <c r="DF29" s="684"/>
      <c r="DG29" s="684"/>
      <c r="DH29" s="684"/>
      <c r="DI29" s="684"/>
      <c r="DJ29" s="684"/>
      <c r="DK29" s="685"/>
      <c r="DL29" s="656">
        <v>713724</v>
      </c>
      <c r="DM29" s="684"/>
      <c r="DN29" s="684"/>
      <c r="DO29" s="684"/>
      <c r="DP29" s="684"/>
      <c r="DQ29" s="684"/>
      <c r="DR29" s="684"/>
      <c r="DS29" s="684"/>
      <c r="DT29" s="684"/>
      <c r="DU29" s="684"/>
      <c r="DV29" s="685"/>
      <c r="DW29" s="652">
        <v>1.1000000000000001</v>
      </c>
      <c r="DX29" s="681"/>
      <c r="DY29" s="681"/>
      <c r="DZ29" s="681"/>
      <c r="EA29" s="681"/>
      <c r="EB29" s="681"/>
      <c r="EC29" s="682"/>
    </row>
    <row r="30" spans="2:133" ht="11.25" customHeight="1" x14ac:dyDescent="0.15">
      <c r="B30" s="644" t="s">
        <v>301</v>
      </c>
      <c r="C30" s="645"/>
      <c r="D30" s="645"/>
      <c r="E30" s="645"/>
      <c r="F30" s="645"/>
      <c r="G30" s="645"/>
      <c r="H30" s="645"/>
      <c r="I30" s="645"/>
      <c r="J30" s="645"/>
      <c r="K30" s="645"/>
      <c r="L30" s="645"/>
      <c r="M30" s="645"/>
      <c r="N30" s="645"/>
      <c r="O30" s="645"/>
      <c r="P30" s="645"/>
      <c r="Q30" s="646"/>
      <c r="R30" s="647">
        <v>434452</v>
      </c>
      <c r="S30" s="648"/>
      <c r="T30" s="648"/>
      <c r="U30" s="648"/>
      <c r="V30" s="648"/>
      <c r="W30" s="648"/>
      <c r="X30" s="648"/>
      <c r="Y30" s="649"/>
      <c r="Z30" s="650">
        <v>0.3</v>
      </c>
      <c r="AA30" s="650"/>
      <c r="AB30" s="650"/>
      <c r="AC30" s="650"/>
      <c r="AD30" s="651" t="s">
        <v>130</v>
      </c>
      <c r="AE30" s="651"/>
      <c r="AF30" s="651"/>
      <c r="AG30" s="651"/>
      <c r="AH30" s="651"/>
      <c r="AI30" s="651"/>
      <c r="AJ30" s="651"/>
      <c r="AK30" s="651"/>
      <c r="AL30" s="652" t="s">
        <v>130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302</v>
      </c>
      <c r="BH30" s="691"/>
      <c r="BI30" s="691"/>
      <c r="BJ30" s="691"/>
      <c r="BK30" s="691"/>
      <c r="BL30" s="691"/>
      <c r="BM30" s="691"/>
      <c r="BN30" s="691"/>
      <c r="BO30" s="691"/>
      <c r="BP30" s="691"/>
      <c r="BQ30" s="692"/>
      <c r="BR30" s="626" t="s">
        <v>303</v>
      </c>
      <c r="BS30" s="691"/>
      <c r="BT30" s="691"/>
      <c r="BU30" s="691"/>
      <c r="BV30" s="691"/>
      <c r="BW30" s="691"/>
      <c r="BX30" s="691"/>
      <c r="BY30" s="691"/>
      <c r="BZ30" s="691"/>
      <c r="CA30" s="691"/>
      <c r="CB30" s="692"/>
      <c r="CD30" s="695"/>
      <c r="CE30" s="696"/>
      <c r="CF30" s="662" t="s">
        <v>304</v>
      </c>
      <c r="CG30" s="663"/>
      <c r="CH30" s="663"/>
      <c r="CI30" s="663"/>
      <c r="CJ30" s="663"/>
      <c r="CK30" s="663"/>
      <c r="CL30" s="663"/>
      <c r="CM30" s="663"/>
      <c r="CN30" s="663"/>
      <c r="CO30" s="663"/>
      <c r="CP30" s="663"/>
      <c r="CQ30" s="664"/>
      <c r="CR30" s="647">
        <v>685079</v>
      </c>
      <c r="CS30" s="648"/>
      <c r="CT30" s="648"/>
      <c r="CU30" s="648"/>
      <c r="CV30" s="648"/>
      <c r="CW30" s="648"/>
      <c r="CX30" s="648"/>
      <c r="CY30" s="649"/>
      <c r="CZ30" s="652">
        <v>0.5</v>
      </c>
      <c r="DA30" s="681"/>
      <c r="DB30" s="681"/>
      <c r="DC30" s="686"/>
      <c r="DD30" s="656">
        <v>685079</v>
      </c>
      <c r="DE30" s="648"/>
      <c r="DF30" s="648"/>
      <c r="DG30" s="648"/>
      <c r="DH30" s="648"/>
      <c r="DI30" s="648"/>
      <c r="DJ30" s="648"/>
      <c r="DK30" s="649"/>
      <c r="DL30" s="656">
        <v>685079</v>
      </c>
      <c r="DM30" s="648"/>
      <c r="DN30" s="648"/>
      <c r="DO30" s="648"/>
      <c r="DP30" s="648"/>
      <c r="DQ30" s="648"/>
      <c r="DR30" s="648"/>
      <c r="DS30" s="648"/>
      <c r="DT30" s="648"/>
      <c r="DU30" s="648"/>
      <c r="DV30" s="649"/>
      <c r="DW30" s="652">
        <v>1.1000000000000001</v>
      </c>
      <c r="DX30" s="681"/>
      <c r="DY30" s="681"/>
      <c r="DZ30" s="681"/>
      <c r="EA30" s="681"/>
      <c r="EB30" s="681"/>
      <c r="EC30" s="682"/>
    </row>
    <row r="31" spans="2:133" ht="11.25" customHeight="1" x14ac:dyDescent="0.15">
      <c r="B31" s="644" t="s">
        <v>305</v>
      </c>
      <c r="C31" s="645"/>
      <c r="D31" s="645"/>
      <c r="E31" s="645"/>
      <c r="F31" s="645"/>
      <c r="G31" s="645"/>
      <c r="H31" s="645"/>
      <c r="I31" s="645"/>
      <c r="J31" s="645"/>
      <c r="K31" s="645"/>
      <c r="L31" s="645"/>
      <c r="M31" s="645"/>
      <c r="N31" s="645"/>
      <c r="O31" s="645"/>
      <c r="P31" s="645"/>
      <c r="Q31" s="646"/>
      <c r="R31" s="647">
        <v>41781631</v>
      </c>
      <c r="S31" s="648"/>
      <c r="T31" s="648"/>
      <c r="U31" s="648"/>
      <c r="V31" s="648"/>
      <c r="W31" s="648"/>
      <c r="X31" s="648"/>
      <c r="Y31" s="649"/>
      <c r="Z31" s="650">
        <v>29.2</v>
      </c>
      <c r="AA31" s="650"/>
      <c r="AB31" s="650"/>
      <c r="AC31" s="650"/>
      <c r="AD31" s="651" t="s">
        <v>130</v>
      </c>
      <c r="AE31" s="651"/>
      <c r="AF31" s="651"/>
      <c r="AG31" s="651"/>
      <c r="AH31" s="651"/>
      <c r="AI31" s="651"/>
      <c r="AJ31" s="651"/>
      <c r="AK31" s="651"/>
      <c r="AL31" s="652" t="s">
        <v>130</v>
      </c>
      <c r="AM31" s="653"/>
      <c r="AN31" s="653"/>
      <c r="AO31" s="654"/>
      <c r="AP31" s="704" t="s">
        <v>306</v>
      </c>
      <c r="AQ31" s="705"/>
      <c r="AR31" s="705"/>
      <c r="AS31" s="705"/>
      <c r="AT31" s="710" t="s">
        <v>307</v>
      </c>
      <c r="AU31" s="231"/>
      <c r="AV31" s="231"/>
      <c r="AW31" s="231"/>
      <c r="AX31" s="633" t="s">
        <v>185</v>
      </c>
      <c r="AY31" s="634"/>
      <c r="AZ31" s="634"/>
      <c r="BA31" s="634"/>
      <c r="BB31" s="634"/>
      <c r="BC31" s="634"/>
      <c r="BD31" s="634"/>
      <c r="BE31" s="634"/>
      <c r="BF31" s="635"/>
      <c r="BG31" s="703">
        <v>99.5</v>
      </c>
      <c r="BH31" s="699"/>
      <c r="BI31" s="699"/>
      <c r="BJ31" s="699"/>
      <c r="BK31" s="699"/>
      <c r="BL31" s="699"/>
      <c r="BM31" s="642">
        <v>99</v>
      </c>
      <c r="BN31" s="699"/>
      <c r="BO31" s="699"/>
      <c r="BP31" s="699"/>
      <c r="BQ31" s="700"/>
      <c r="BR31" s="703">
        <v>99.5</v>
      </c>
      <c r="BS31" s="699"/>
      <c r="BT31" s="699"/>
      <c r="BU31" s="699"/>
      <c r="BV31" s="699"/>
      <c r="BW31" s="699"/>
      <c r="BX31" s="642">
        <v>99</v>
      </c>
      <c r="BY31" s="699"/>
      <c r="BZ31" s="699"/>
      <c r="CA31" s="699"/>
      <c r="CB31" s="700"/>
      <c r="CD31" s="695"/>
      <c r="CE31" s="696"/>
      <c r="CF31" s="662" t="s">
        <v>308</v>
      </c>
      <c r="CG31" s="663"/>
      <c r="CH31" s="663"/>
      <c r="CI31" s="663"/>
      <c r="CJ31" s="663"/>
      <c r="CK31" s="663"/>
      <c r="CL31" s="663"/>
      <c r="CM31" s="663"/>
      <c r="CN31" s="663"/>
      <c r="CO31" s="663"/>
      <c r="CP31" s="663"/>
      <c r="CQ31" s="664"/>
      <c r="CR31" s="647">
        <v>28645</v>
      </c>
      <c r="CS31" s="684"/>
      <c r="CT31" s="684"/>
      <c r="CU31" s="684"/>
      <c r="CV31" s="684"/>
      <c r="CW31" s="684"/>
      <c r="CX31" s="684"/>
      <c r="CY31" s="685"/>
      <c r="CZ31" s="652">
        <v>0</v>
      </c>
      <c r="DA31" s="681"/>
      <c r="DB31" s="681"/>
      <c r="DC31" s="686"/>
      <c r="DD31" s="656">
        <v>28645</v>
      </c>
      <c r="DE31" s="684"/>
      <c r="DF31" s="684"/>
      <c r="DG31" s="684"/>
      <c r="DH31" s="684"/>
      <c r="DI31" s="684"/>
      <c r="DJ31" s="684"/>
      <c r="DK31" s="685"/>
      <c r="DL31" s="656">
        <v>28645</v>
      </c>
      <c r="DM31" s="684"/>
      <c r="DN31" s="684"/>
      <c r="DO31" s="684"/>
      <c r="DP31" s="684"/>
      <c r="DQ31" s="684"/>
      <c r="DR31" s="684"/>
      <c r="DS31" s="684"/>
      <c r="DT31" s="684"/>
      <c r="DU31" s="684"/>
      <c r="DV31" s="685"/>
      <c r="DW31" s="652">
        <v>0</v>
      </c>
      <c r="DX31" s="681"/>
      <c r="DY31" s="681"/>
      <c r="DZ31" s="681"/>
      <c r="EA31" s="681"/>
      <c r="EB31" s="681"/>
      <c r="EC31" s="682"/>
    </row>
    <row r="32" spans="2:133" ht="11.25" customHeight="1" x14ac:dyDescent="0.15">
      <c r="B32" s="714" t="s">
        <v>309</v>
      </c>
      <c r="C32" s="715"/>
      <c r="D32" s="715"/>
      <c r="E32" s="715"/>
      <c r="F32" s="715"/>
      <c r="G32" s="715"/>
      <c r="H32" s="715"/>
      <c r="I32" s="715"/>
      <c r="J32" s="715"/>
      <c r="K32" s="715"/>
      <c r="L32" s="715"/>
      <c r="M32" s="715"/>
      <c r="N32" s="715"/>
      <c r="O32" s="715"/>
      <c r="P32" s="715"/>
      <c r="Q32" s="716"/>
      <c r="R32" s="647">
        <v>21172741</v>
      </c>
      <c r="S32" s="648"/>
      <c r="T32" s="648"/>
      <c r="U32" s="648"/>
      <c r="V32" s="648"/>
      <c r="W32" s="648"/>
      <c r="X32" s="648"/>
      <c r="Y32" s="649"/>
      <c r="Z32" s="650">
        <v>14.8</v>
      </c>
      <c r="AA32" s="650"/>
      <c r="AB32" s="650"/>
      <c r="AC32" s="650"/>
      <c r="AD32" s="651">
        <v>18517969</v>
      </c>
      <c r="AE32" s="651"/>
      <c r="AF32" s="651"/>
      <c r="AG32" s="651"/>
      <c r="AH32" s="651"/>
      <c r="AI32" s="651"/>
      <c r="AJ32" s="651"/>
      <c r="AK32" s="651"/>
      <c r="AL32" s="652">
        <v>29.2</v>
      </c>
      <c r="AM32" s="653"/>
      <c r="AN32" s="653"/>
      <c r="AO32" s="654"/>
      <c r="AP32" s="706"/>
      <c r="AQ32" s="707"/>
      <c r="AR32" s="707"/>
      <c r="AS32" s="707"/>
      <c r="AT32" s="711"/>
      <c r="AU32" s="230" t="s">
        <v>310</v>
      </c>
      <c r="AV32" s="230"/>
      <c r="AW32" s="230"/>
      <c r="AX32" s="644" t="s">
        <v>311</v>
      </c>
      <c r="AY32" s="645"/>
      <c r="AZ32" s="645"/>
      <c r="BA32" s="645"/>
      <c r="BB32" s="645"/>
      <c r="BC32" s="645"/>
      <c r="BD32" s="645"/>
      <c r="BE32" s="645"/>
      <c r="BF32" s="646"/>
      <c r="BG32" s="713">
        <v>99.5</v>
      </c>
      <c r="BH32" s="684"/>
      <c r="BI32" s="684"/>
      <c r="BJ32" s="684"/>
      <c r="BK32" s="684"/>
      <c r="BL32" s="684"/>
      <c r="BM32" s="653">
        <v>98.9</v>
      </c>
      <c r="BN32" s="701"/>
      <c r="BO32" s="701"/>
      <c r="BP32" s="701"/>
      <c r="BQ32" s="702"/>
      <c r="BR32" s="713">
        <v>99.4</v>
      </c>
      <c r="BS32" s="684"/>
      <c r="BT32" s="684"/>
      <c r="BU32" s="684"/>
      <c r="BV32" s="684"/>
      <c r="BW32" s="684"/>
      <c r="BX32" s="653">
        <v>99</v>
      </c>
      <c r="BY32" s="701"/>
      <c r="BZ32" s="701"/>
      <c r="CA32" s="701"/>
      <c r="CB32" s="702"/>
      <c r="CD32" s="697"/>
      <c r="CE32" s="698"/>
      <c r="CF32" s="662" t="s">
        <v>312</v>
      </c>
      <c r="CG32" s="663"/>
      <c r="CH32" s="663"/>
      <c r="CI32" s="663"/>
      <c r="CJ32" s="663"/>
      <c r="CK32" s="663"/>
      <c r="CL32" s="663"/>
      <c r="CM32" s="663"/>
      <c r="CN32" s="663"/>
      <c r="CO32" s="663"/>
      <c r="CP32" s="663"/>
      <c r="CQ32" s="664"/>
      <c r="CR32" s="647" t="s">
        <v>224</v>
      </c>
      <c r="CS32" s="648"/>
      <c r="CT32" s="648"/>
      <c r="CU32" s="648"/>
      <c r="CV32" s="648"/>
      <c r="CW32" s="648"/>
      <c r="CX32" s="648"/>
      <c r="CY32" s="649"/>
      <c r="CZ32" s="652" t="s">
        <v>224</v>
      </c>
      <c r="DA32" s="681"/>
      <c r="DB32" s="681"/>
      <c r="DC32" s="686"/>
      <c r="DD32" s="656" t="s">
        <v>130</v>
      </c>
      <c r="DE32" s="648"/>
      <c r="DF32" s="648"/>
      <c r="DG32" s="648"/>
      <c r="DH32" s="648"/>
      <c r="DI32" s="648"/>
      <c r="DJ32" s="648"/>
      <c r="DK32" s="649"/>
      <c r="DL32" s="656" t="s">
        <v>130</v>
      </c>
      <c r="DM32" s="648"/>
      <c r="DN32" s="648"/>
      <c r="DO32" s="648"/>
      <c r="DP32" s="648"/>
      <c r="DQ32" s="648"/>
      <c r="DR32" s="648"/>
      <c r="DS32" s="648"/>
      <c r="DT32" s="648"/>
      <c r="DU32" s="648"/>
      <c r="DV32" s="649"/>
      <c r="DW32" s="652" t="s">
        <v>224</v>
      </c>
      <c r="DX32" s="681"/>
      <c r="DY32" s="681"/>
      <c r="DZ32" s="681"/>
      <c r="EA32" s="681"/>
      <c r="EB32" s="681"/>
      <c r="EC32" s="682"/>
    </row>
    <row r="33" spans="2:133" ht="11.25" customHeight="1" x14ac:dyDescent="0.15">
      <c r="B33" s="644" t="s">
        <v>313</v>
      </c>
      <c r="C33" s="645"/>
      <c r="D33" s="645"/>
      <c r="E33" s="645"/>
      <c r="F33" s="645"/>
      <c r="G33" s="645"/>
      <c r="H33" s="645"/>
      <c r="I33" s="645"/>
      <c r="J33" s="645"/>
      <c r="K33" s="645"/>
      <c r="L33" s="645"/>
      <c r="M33" s="645"/>
      <c r="N33" s="645"/>
      <c r="O33" s="645"/>
      <c r="P33" s="645"/>
      <c r="Q33" s="646"/>
      <c r="R33" s="647">
        <v>12230600</v>
      </c>
      <c r="S33" s="648"/>
      <c r="T33" s="648"/>
      <c r="U33" s="648"/>
      <c r="V33" s="648"/>
      <c r="W33" s="648"/>
      <c r="X33" s="648"/>
      <c r="Y33" s="649"/>
      <c r="Z33" s="650">
        <v>8.6</v>
      </c>
      <c r="AA33" s="650"/>
      <c r="AB33" s="650"/>
      <c r="AC33" s="650"/>
      <c r="AD33" s="651" t="s">
        <v>130</v>
      </c>
      <c r="AE33" s="651"/>
      <c r="AF33" s="651"/>
      <c r="AG33" s="651"/>
      <c r="AH33" s="651"/>
      <c r="AI33" s="651"/>
      <c r="AJ33" s="651"/>
      <c r="AK33" s="651"/>
      <c r="AL33" s="652" t="s">
        <v>130</v>
      </c>
      <c r="AM33" s="653"/>
      <c r="AN33" s="653"/>
      <c r="AO33" s="654"/>
      <c r="AP33" s="708"/>
      <c r="AQ33" s="709"/>
      <c r="AR33" s="709"/>
      <c r="AS33" s="709"/>
      <c r="AT33" s="712"/>
      <c r="AU33" s="232"/>
      <c r="AV33" s="232"/>
      <c r="AW33" s="232"/>
      <c r="AX33" s="688" t="s">
        <v>314</v>
      </c>
      <c r="AY33" s="689"/>
      <c r="AZ33" s="689"/>
      <c r="BA33" s="689"/>
      <c r="BB33" s="689"/>
      <c r="BC33" s="689"/>
      <c r="BD33" s="689"/>
      <c r="BE33" s="689"/>
      <c r="BF33" s="690"/>
      <c r="BG33" s="717" t="s">
        <v>130</v>
      </c>
      <c r="BH33" s="718"/>
      <c r="BI33" s="718"/>
      <c r="BJ33" s="718"/>
      <c r="BK33" s="718"/>
      <c r="BL33" s="718"/>
      <c r="BM33" s="719" t="s">
        <v>130</v>
      </c>
      <c r="BN33" s="718"/>
      <c r="BO33" s="718"/>
      <c r="BP33" s="718"/>
      <c r="BQ33" s="720"/>
      <c r="BR33" s="717" t="s">
        <v>224</v>
      </c>
      <c r="BS33" s="718"/>
      <c r="BT33" s="718"/>
      <c r="BU33" s="718"/>
      <c r="BV33" s="718"/>
      <c r="BW33" s="718"/>
      <c r="BX33" s="719" t="s">
        <v>130</v>
      </c>
      <c r="BY33" s="718"/>
      <c r="BZ33" s="718"/>
      <c r="CA33" s="718"/>
      <c r="CB33" s="720"/>
      <c r="CD33" s="662" t="s">
        <v>315</v>
      </c>
      <c r="CE33" s="663"/>
      <c r="CF33" s="663"/>
      <c r="CG33" s="663"/>
      <c r="CH33" s="663"/>
      <c r="CI33" s="663"/>
      <c r="CJ33" s="663"/>
      <c r="CK33" s="663"/>
      <c r="CL33" s="663"/>
      <c r="CM33" s="663"/>
      <c r="CN33" s="663"/>
      <c r="CO33" s="663"/>
      <c r="CP33" s="663"/>
      <c r="CQ33" s="664"/>
      <c r="CR33" s="647">
        <v>65733782</v>
      </c>
      <c r="CS33" s="684"/>
      <c r="CT33" s="684"/>
      <c r="CU33" s="684"/>
      <c r="CV33" s="684"/>
      <c r="CW33" s="684"/>
      <c r="CX33" s="684"/>
      <c r="CY33" s="685"/>
      <c r="CZ33" s="652">
        <v>49.7</v>
      </c>
      <c r="DA33" s="681"/>
      <c r="DB33" s="681"/>
      <c r="DC33" s="686"/>
      <c r="DD33" s="656">
        <v>35714009</v>
      </c>
      <c r="DE33" s="684"/>
      <c r="DF33" s="684"/>
      <c r="DG33" s="684"/>
      <c r="DH33" s="684"/>
      <c r="DI33" s="684"/>
      <c r="DJ33" s="684"/>
      <c r="DK33" s="685"/>
      <c r="DL33" s="656">
        <v>24693330</v>
      </c>
      <c r="DM33" s="684"/>
      <c r="DN33" s="684"/>
      <c r="DO33" s="684"/>
      <c r="DP33" s="684"/>
      <c r="DQ33" s="684"/>
      <c r="DR33" s="684"/>
      <c r="DS33" s="684"/>
      <c r="DT33" s="684"/>
      <c r="DU33" s="684"/>
      <c r="DV33" s="685"/>
      <c r="DW33" s="652">
        <v>39</v>
      </c>
      <c r="DX33" s="681"/>
      <c r="DY33" s="681"/>
      <c r="DZ33" s="681"/>
      <c r="EA33" s="681"/>
      <c r="EB33" s="681"/>
      <c r="EC33" s="682"/>
    </row>
    <row r="34" spans="2:133" ht="11.25" customHeight="1" x14ac:dyDescent="0.15">
      <c r="B34" s="644" t="s">
        <v>316</v>
      </c>
      <c r="C34" s="645"/>
      <c r="D34" s="645"/>
      <c r="E34" s="645"/>
      <c r="F34" s="645"/>
      <c r="G34" s="645"/>
      <c r="H34" s="645"/>
      <c r="I34" s="645"/>
      <c r="J34" s="645"/>
      <c r="K34" s="645"/>
      <c r="L34" s="645"/>
      <c r="M34" s="645"/>
      <c r="N34" s="645"/>
      <c r="O34" s="645"/>
      <c r="P34" s="645"/>
      <c r="Q34" s="646"/>
      <c r="R34" s="647">
        <v>280895</v>
      </c>
      <c r="S34" s="648"/>
      <c r="T34" s="648"/>
      <c r="U34" s="648"/>
      <c r="V34" s="648"/>
      <c r="W34" s="648"/>
      <c r="X34" s="648"/>
      <c r="Y34" s="649"/>
      <c r="Z34" s="650">
        <v>0.2</v>
      </c>
      <c r="AA34" s="650"/>
      <c r="AB34" s="650"/>
      <c r="AC34" s="650"/>
      <c r="AD34" s="651">
        <v>180064</v>
      </c>
      <c r="AE34" s="651"/>
      <c r="AF34" s="651"/>
      <c r="AG34" s="651"/>
      <c r="AH34" s="651"/>
      <c r="AI34" s="651"/>
      <c r="AJ34" s="651"/>
      <c r="AK34" s="651"/>
      <c r="AL34" s="652">
        <v>0.3</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317</v>
      </c>
      <c r="CE34" s="663"/>
      <c r="CF34" s="663"/>
      <c r="CG34" s="663"/>
      <c r="CH34" s="663"/>
      <c r="CI34" s="663"/>
      <c r="CJ34" s="663"/>
      <c r="CK34" s="663"/>
      <c r="CL34" s="663"/>
      <c r="CM34" s="663"/>
      <c r="CN34" s="663"/>
      <c r="CO34" s="663"/>
      <c r="CP34" s="663"/>
      <c r="CQ34" s="664"/>
      <c r="CR34" s="647">
        <v>21609217</v>
      </c>
      <c r="CS34" s="648"/>
      <c r="CT34" s="648"/>
      <c r="CU34" s="648"/>
      <c r="CV34" s="648"/>
      <c r="CW34" s="648"/>
      <c r="CX34" s="648"/>
      <c r="CY34" s="649"/>
      <c r="CZ34" s="652">
        <v>16.399999999999999</v>
      </c>
      <c r="DA34" s="681"/>
      <c r="DB34" s="681"/>
      <c r="DC34" s="686"/>
      <c r="DD34" s="656">
        <v>18665960</v>
      </c>
      <c r="DE34" s="648"/>
      <c r="DF34" s="648"/>
      <c r="DG34" s="648"/>
      <c r="DH34" s="648"/>
      <c r="DI34" s="648"/>
      <c r="DJ34" s="648"/>
      <c r="DK34" s="649"/>
      <c r="DL34" s="656">
        <v>16198036</v>
      </c>
      <c r="DM34" s="648"/>
      <c r="DN34" s="648"/>
      <c r="DO34" s="648"/>
      <c r="DP34" s="648"/>
      <c r="DQ34" s="648"/>
      <c r="DR34" s="648"/>
      <c r="DS34" s="648"/>
      <c r="DT34" s="648"/>
      <c r="DU34" s="648"/>
      <c r="DV34" s="649"/>
      <c r="DW34" s="652">
        <v>25.6</v>
      </c>
      <c r="DX34" s="681"/>
      <c r="DY34" s="681"/>
      <c r="DZ34" s="681"/>
      <c r="EA34" s="681"/>
      <c r="EB34" s="681"/>
      <c r="EC34" s="682"/>
    </row>
    <row r="35" spans="2:133" ht="11.25" customHeight="1" x14ac:dyDescent="0.15">
      <c r="B35" s="644" t="s">
        <v>318</v>
      </c>
      <c r="C35" s="645"/>
      <c r="D35" s="645"/>
      <c r="E35" s="645"/>
      <c r="F35" s="645"/>
      <c r="G35" s="645"/>
      <c r="H35" s="645"/>
      <c r="I35" s="645"/>
      <c r="J35" s="645"/>
      <c r="K35" s="645"/>
      <c r="L35" s="645"/>
      <c r="M35" s="645"/>
      <c r="N35" s="645"/>
      <c r="O35" s="645"/>
      <c r="P35" s="645"/>
      <c r="Q35" s="646"/>
      <c r="R35" s="647">
        <v>199680</v>
      </c>
      <c r="S35" s="648"/>
      <c r="T35" s="648"/>
      <c r="U35" s="648"/>
      <c r="V35" s="648"/>
      <c r="W35" s="648"/>
      <c r="X35" s="648"/>
      <c r="Y35" s="649"/>
      <c r="Z35" s="650">
        <v>0.1</v>
      </c>
      <c r="AA35" s="650"/>
      <c r="AB35" s="650"/>
      <c r="AC35" s="650"/>
      <c r="AD35" s="651" t="s">
        <v>130</v>
      </c>
      <c r="AE35" s="651"/>
      <c r="AF35" s="651"/>
      <c r="AG35" s="651"/>
      <c r="AH35" s="651"/>
      <c r="AI35" s="651"/>
      <c r="AJ35" s="651"/>
      <c r="AK35" s="651"/>
      <c r="AL35" s="652" t="s">
        <v>224</v>
      </c>
      <c r="AM35" s="653"/>
      <c r="AN35" s="653"/>
      <c r="AO35" s="654"/>
      <c r="AP35" s="235"/>
      <c r="AQ35" s="626" t="s">
        <v>319</v>
      </c>
      <c r="AR35" s="627"/>
      <c r="AS35" s="627"/>
      <c r="AT35" s="627"/>
      <c r="AU35" s="627"/>
      <c r="AV35" s="627"/>
      <c r="AW35" s="627"/>
      <c r="AX35" s="627"/>
      <c r="AY35" s="627"/>
      <c r="AZ35" s="627"/>
      <c r="BA35" s="627"/>
      <c r="BB35" s="627"/>
      <c r="BC35" s="627"/>
      <c r="BD35" s="627"/>
      <c r="BE35" s="627"/>
      <c r="BF35" s="628"/>
      <c r="BG35" s="626" t="s">
        <v>320</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321</v>
      </c>
      <c r="CE35" s="663"/>
      <c r="CF35" s="663"/>
      <c r="CG35" s="663"/>
      <c r="CH35" s="663"/>
      <c r="CI35" s="663"/>
      <c r="CJ35" s="663"/>
      <c r="CK35" s="663"/>
      <c r="CL35" s="663"/>
      <c r="CM35" s="663"/>
      <c r="CN35" s="663"/>
      <c r="CO35" s="663"/>
      <c r="CP35" s="663"/>
      <c r="CQ35" s="664"/>
      <c r="CR35" s="647">
        <v>516626</v>
      </c>
      <c r="CS35" s="684"/>
      <c r="CT35" s="684"/>
      <c r="CU35" s="684"/>
      <c r="CV35" s="684"/>
      <c r="CW35" s="684"/>
      <c r="CX35" s="684"/>
      <c r="CY35" s="685"/>
      <c r="CZ35" s="652">
        <v>0.4</v>
      </c>
      <c r="DA35" s="681"/>
      <c r="DB35" s="681"/>
      <c r="DC35" s="686"/>
      <c r="DD35" s="656">
        <v>421699</v>
      </c>
      <c r="DE35" s="684"/>
      <c r="DF35" s="684"/>
      <c r="DG35" s="684"/>
      <c r="DH35" s="684"/>
      <c r="DI35" s="684"/>
      <c r="DJ35" s="684"/>
      <c r="DK35" s="685"/>
      <c r="DL35" s="656">
        <v>421699</v>
      </c>
      <c r="DM35" s="684"/>
      <c r="DN35" s="684"/>
      <c r="DO35" s="684"/>
      <c r="DP35" s="684"/>
      <c r="DQ35" s="684"/>
      <c r="DR35" s="684"/>
      <c r="DS35" s="684"/>
      <c r="DT35" s="684"/>
      <c r="DU35" s="684"/>
      <c r="DV35" s="685"/>
      <c r="DW35" s="652">
        <v>0.7</v>
      </c>
      <c r="DX35" s="681"/>
      <c r="DY35" s="681"/>
      <c r="DZ35" s="681"/>
      <c r="EA35" s="681"/>
      <c r="EB35" s="681"/>
      <c r="EC35" s="682"/>
    </row>
    <row r="36" spans="2:133" ht="11.25" customHeight="1" x14ac:dyDescent="0.15">
      <c r="B36" s="644" t="s">
        <v>322</v>
      </c>
      <c r="C36" s="645"/>
      <c r="D36" s="645"/>
      <c r="E36" s="645"/>
      <c r="F36" s="645"/>
      <c r="G36" s="645"/>
      <c r="H36" s="645"/>
      <c r="I36" s="645"/>
      <c r="J36" s="645"/>
      <c r="K36" s="645"/>
      <c r="L36" s="645"/>
      <c r="M36" s="645"/>
      <c r="N36" s="645"/>
      <c r="O36" s="645"/>
      <c r="P36" s="645"/>
      <c r="Q36" s="646"/>
      <c r="R36" s="647">
        <v>11678906</v>
      </c>
      <c r="S36" s="648"/>
      <c r="T36" s="648"/>
      <c r="U36" s="648"/>
      <c r="V36" s="648"/>
      <c r="W36" s="648"/>
      <c r="X36" s="648"/>
      <c r="Y36" s="649"/>
      <c r="Z36" s="650">
        <v>8.1999999999999993</v>
      </c>
      <c r="AA36" s="650"/>
      <c r="AB36" s="650"/>
      <c r="AC36" s="650"/>
      <c r="AD36" s="651" t="s">
        <v>130</v>
      </c>
      <c r="AE36" s="651"/>
      <c r="AF36" s="651"/>
      <c r="AG36" s="651"/>
      <c r="AH36" s="651"/>
      <c r="AI36" s="651"/>
      <c r="AJ36" s="651"/>
      <c r="AK36" s="651"/>
      <c r="AL36" s="652" t="s">
        <v>224</v>
      </c>
      <c r="AM36" s="653"/>
      <c r="AN36" s="653"/>
      <c r="AO36" s="654"/>
      <c r="AP36" s="235"/>
      <c r="AQ36" s="721" t="s">
        <v>323</v>
      </c>
      <c r="AR36" s="722"/>
      <c r="AS36" s="722"/>
      <c r="AT36" s="722"/>
      <c r="AU36" s="722"/>
      <c r="AV36" s="722"/>
      <c r="AW36" s="722"/>
      <c r="AX36" s="722"/>
      <c r="AY36" s="723"/>
      <c r="AZ36" s="636">
        <v>7165687</v>
      </c>
      <c r="BA36" s="637"/>
      <c r="BB36" s="637"/>
      <c r="BC36" s="637"/>
      <c r="BD36" s="637"/>
      <c r="BE36" s="637"/>
      <c r="BF36" s="724"/>
      <c r="BG36" s="658" t="s">
        <v>324</v>
      </c>
      <c r="BH36" s="659"/>
      <c r="BI36" s="659"/>
      <c r="BJ36" s="659"/>
      <c r="BK36" s="659"/>
      <c r="BL36" s="659"/>
      <c r="BM36" s="659"/>
      <c r="BN36" s="659"/>
      <c r="BO36" s="659"/>
      <c r="BP36" s="659"/>
      <c r="BQ36" s="659"/>
      <c r="BR36" s="659"/>
      <c r="BS36" s="659"/>
      <c r="BT36" s="659"/>
      <c r="BU36" s="660"/>
      <c r="BV36" s="636">
        <v>807055</v>
      </c>
      <c r="BW36" s="637"/>
      <c r="BX36" s="637"/>
      <c r="BY36" s="637"/>
      <c r="BZ36" s="637"/>
      <c r="CA36" s="637"/>
      <c r="CB36" s="724"/>
      <c r="CD36" s="662" t="s">
        <v>325</v>
      </c>
      <c r="CE36" s="663"/>
      <c r="CF36" s="663"/>
      <c r="CG36" s="663"/>
      <c r="CH36" s="663"/>
      <c r="CI36" s="663"/>
      <c r="CJ36" s="663"/>
      <c r="CK36" s="663"/>
      <c r="CL36" s="663"/>
      <c r="CM36" s="663"/>
      <c r="CN36" s="663"/>
      <c r="CO36" s="663"/>
      <c r="CP36" s="663"/>
      <c r="CQ36" s="664"/>
      <c r="CR36" s="647">
        <v>32549464</v>
      </c>
      <c r="CS36" s="648"/>
      <c r="CT36" s="648"/>
      <c r="CU36" s="648"/>
      <c r="CV36" s="648"/>
      <c r="CW36" s="648"/>
      <c r="CX36" s="648"/>
      <c r="CY36" s="649"/>
      <c r="CZ36" s="652">
        <v>24.6</v>
      </c>
      <c r="DA36" s="681"/>
      <c r="DB36" s="681"/>
      <c r="DC36" s="686"/>
      <c r="DD36" s="656">
        <v>6677525</v>
      </c>
      <c r="DE36" s="648"/>
      <c r="DF36" s="648"/>
      <c r="DG36" s="648"/>
      <c r="DH36" s="648"/>
      <c r="DI36" s="648"/>
      <c r="DJ36" s="648"/>
      <c r="DK36" s="649"/>
      <c r="DL36" s="656">
        <v>3116026</v>
      </c>
      <c r="DM36" s="648"/>
      <c r="DN36" s="648"/>
      <c r="DO36" s="648"/>
      <c r="DP36" s="648"/>
      <c r="DQ36" s="648"/>
      <c r="DR36" s="648"/>
      <c r="DS36" s="648"/>
      <c r="DT36" s="648"/>
      <c r="DU36" s="648"/>
      <c r="DV36" s="649"/>
      <c r="DW36" s="652">
        <v>4.9000000000000004</v>
      </c>
      <c r="DX36" s="681"/>
      <c r="DY36" s="681"/>
      <c r="DZ36" s="681"/>
      <c r="EA36" s="681"/>
      <c r="EB36" s="681"/>
      <c r="EC36" s="682"/>
    </row>
    <row r="37" spans="2:133" ht="11.25" customHeight="1" x14ac:dyDescent="0.15">
      <c r="B37" s="644" t="s">
        <v>326</v>
      </c>
      <c r="C37" s="645"/>
      <c r="D37" s="645"/>
      <c r="E37" s="645"/>
      <c r="F37" s="645"/>
      <c r="G37" s="645"/>
      <c r="H37" s="645"/>
      <c r="I37" s="645"/>
      <c r="J37" s="645"/>
      <c r="K37" s="645"/>
      <c r="L37" s="645"/>
      <c r="M37" s="645"/>
      <c r="N37" s="645"/>
      <c r="O37" s="645"/>
      <c r="P37" s="645"/>
      <c r="Q37" s="646"/>
      <c r="R37" s="647">
        <v>6635400</v>
      </c>
      <c r="S37" s="648"/>
      <c r="T37" s="648"/>
      <c r="U37" s="648"/>
      <c r="V37" s="648"/>
      <c r="W37" s="648"/>
      <c r="X37" s="648"/>
      <c r="Y37" s="649"/>
      <c r="Z37" s="650">
        <v>4.5999999999999996</v>
      </c>
      <c r="AA37" s="650"/>
      <c r="AB37" s="650"/>
      <c r="AC37" s="650"/>
      <c r="AD37" s="651" t="s">
        <v>130</v>
      </c>
      <c r="AE37" s="651"/>
      <c r="AF37" s="651"/>
      <c r="AG37" s="651"/>
      <c r="AH37" s="651"/>
      <c r="AI37" s="651"/>
      <c r="AJ37" s="651"/>
      <c r="AK37" s="651"/>
      <c r="AL37" s="652" t="s">
        <v>130</v>
      </c>
      <c r="AM37" s="653"/>
      <c r="AN37" s="653"/>
      <c r="AO37" s="654"/>
      <c r="AQ37" s="725" t="s">
        <v>327</v>
      </c>
      <c r="AR37" s="726"/>
      <c r="AS37" s="726"/>
      <c r="AT37" s="726"/>
      <c r="AU37" s="726"/>
      <c r="AV37" s="726"/>
      <c r="AW37" s="726"/>
      <c r="AX37" s="726"/>
      <c r="AY37" s="727"/>
      <c r="AZ37" s="647">
        <v>21564</v>
      </c>
      <c r="BA37" s="648"/>
      <c r="BB37" s="648"/>
      <c r="BC37" s="648"/>
      <c r="BD37" s="684"/>
      <c r="BE37" s="684"/>
      <c r="BF37" s="702"/>
      <c r="BG37" s="662" t="s">
        <v>328</v>
      </c>
      <c r="BH37" s="663"/>
      <c r="BI37" s="663"/>
      <c r="BJ37" s="663"/>
      <c r="BK37" s="663"/>
      <c r="BL37" s="663"/>
      <c r="BM37" s="663"/>
      <c r="BN37" s="663"/>
      <c r="BO37" s="663"/>
      <c r="BP37" s="663"/>
      <c r="BQ37" s="663"/>
      <c r="BR37" s="663"/>
      <c r="BS37" s="663"/>
      <c r="BT37" s="663"/>
      <c r="BU37" s="664"/>
      <c r="BV37" s="647">
        <v>807055</v>
      </c>
      <c r="BW37" s="648"/>
      <c r="BX37" s="648"/>
      <c r="BY37" s="648"/>
      <c r="BZ37" s="648"/>
      <c r="CA37" s="648"/>
      <c r="CB37" s="657"/>
      <c r="CD37" s="662" t="s">
        <v>329</v>
      </c>
      <c r="CE37" s="663"/>
      <c r="CF37" s="663"/>
      <c r="CG37" s="663"/>
      <c r="CH37" s="663"/>
      <c r="CI37" s="663"/>
      <c r="CJ37" s="663"/>
      <c r="CK37" s="663"/>
      <c r="CL37" s="663"/>
      <c r="CM37" s="663"/>
      <c r="CN37" s="663"/>
      <c r="CO37" s="663"/>
      <c r="CP37" s="663"/>
      <c r="CQ37" s="664"/>
      <c r="CR37" s="647">
        <v>1125048</v>
      </c>
      <c r="CS37" s="684"/>
      <c r="CT37" s="684"/>
      <c r="CU37" s="684"/>
      <c r="CV37" s="684"/>
      <c r="CW37" s="684"/>
      <c r="CX37" s="684"/>
      <c r="CY37" s="685"/>
      <c r="CZ37" s="652">
        <v>0.9</v>
      </c>
      <c r="DA37" s="681"/>
      <c r="DB37" s="681"/>
      <c r="DC37" s="686"/>
      <c r="DD37" s="656">
        <v>1124867</v>
      </c>
      <c r="DE37" s="684"/>
      <c r="DF37" s="684"/>
      <c r="DG37" s="684"/>
      <c r="DH37" s="684"/>
      <c r="DI37" s="684"/>
      <c r="DJ37" s="684"/>
      <c r="DK37" s="685"/>
      <c r="DL37" s="656">
        <v>891629</v>
      </c>
      <c r="DM37" s="684"/>
      <c r="DN37" s="684"/>
      <c r="DO37" s="684"/>
      <c r="DP37" s="684"/>
      <c r="DQ37" s="684"/>
      <c r="DR37" s="684"/>
      <c r="DS37" s="684"/>
      <c r="DT37" s="684"/>
      <c r="DU37" s="684"/>
      <c r="DV37" s="685"/>
      <c r="DW37" s="652">
        <v>1.4</v>
      </c>
      <c r="DX37" s="681"/>
      <c r="DY37" s="681"/>
      <c r="DZ37" s="681"/>
      <c r="EA37" s="681"/>
      <c r="EB37" s="681"/>
      <c r="EC37" s="682"/>
    </row>
    <row r="38" spans="2:133" ht="11.25" customHeight="1" x14ac:dyDescent="0.15">
      <c r="B38" s="644" t="s">
        <v>330</v>
      </c>
      <c r="C38" s="645"/>
      <c r="D38" s="645"/>
      <c r="E38" s="645"/>
      <c r="F38" s="645"/>
      <c r="G38" s="645"/>
      <c r="H38" s="645"/>
      <c r="I38" s="645"/>
      <c r="J38" s="645"/>
      <c r="K38" s="645"/>
      <c r="L38" s="645"/>
      <c r="M38" s="645"/>
      <c r="N38" s="645"/>
      <c r="O38" s="645"/>
      <c r="P38" s="645"/>
      <c r="Q38" s="646"/>
      <c r="R38" s="647">
        <v>1479258</v>
      </c>
      <c r="S38" s="648"/>
      <c r="T38" s="648"/>
      <c r="U38" s="648"/>
      <c r="V38" s="648"/>
      <c r="W38" s="648"/>
      <c r="X38" s="648"/>
      <c r="Y38" s="649"/>
      <c r="Z38" s="650">
        <v>1</v>
      </c>
      <c r="AA38" s="650"/>
      <c r="AB38" s="650"/>
      <c r="AC38" s="650"/>
      <c r="AD38" s="651">
        <v>18434</v>
      </c>
      <c r="AE38" s="651"/>
      <c r="AF38" s="651"/>
      <c r="AG38" s="651"/>
      <c r="AH38" s="651"/>
      <c r="AI38" s="651"/>
      <c r="AJ38" s="651"/>
      <c r="AK38" s="651"/>
      <c r="AL38" s="652">
        <v>0</v>
      </c>
      <c r="AM38" s="653"/>
      <c r="AN38" s="653"/>
      <c r="AO38" s="654"/>
      <c r="AQ38" s="725" t="s">
        <v>331</v>
      </c>
      <c r="AR38" s="726"/>
      <c r="AS38" s="726"/>
      <c r="AT38" s="726"/>
      <c r="AU38" s="726"/>
      <c r="AV38" s="726"/>
      <c r="AW38" s="726"/>
      <c r="AX38" s="726"/>
      <c r="AY38" s="727"/>
      <c r="AZ38" s="647" t="s">
        <v>130</v>
      </c>
      <c r="BA38" s="648"/>
      <c r="BB38" s="648"/>
      <c r="BC38" s="648"/>
      <c r="BD38" s="684"/>
      <c r="BE38" s="684"/>
      <c r="BF38" s="702"/>
      <c r="BG38" s="662" t="s">
        <v>332</v>
      </c>
      <c r="BH38" s="663"/>
      <c r="BI38" s="663"/>
      <c r="BJ38" s="663"/>
      <c r="BK38" s="663"/>
      <c r="BL38" s="663"/>
      <c r="BM38" s="663"/>
      <c r="BN38" s="663"/>
      <c r="BO38" s="663"/>
      <c r="BP38" s="663"/>
      <c r="BQ38" s="663"/>
      <c r="BR38" s="663"/>
      <c r="BS38" s="663"/>
      <c r="BT38" s="663"/>
      <c r="BU38" s="664"/>
      <c r="BV38" s="647">
        <v>29886</v>
      </c>
      <c r="BW38" s="648"/>
      <c r="BX38" s="648"/>
      <c r="BY38" s="648"/>
      <c r="BZ38" s="648"/>
      <c r="CA38" s="648"/>
      <c r="CB38" s="657"/>
      <c r="CD38" s="662" t="s">
        <v>333</v>
      </c>
      <c r="CE38" s="663"/>
      <c r="CF38" s="663"/>
      <c r="CG38" s="663"/>
      <c r="CH38" s="663"/>
      <c r="CI38" s="663"/>
      <c r="CJ38" s="663"/>
      <c r="CK38" s="663"/>
      <c r="CL38" s="663"/>
      <c r="CM38" s="663"/>
      <c r="CN38" s="663"/>
      <c r="CO38" s="663"/>
      <c r="CP38" s="663"/>
      <c r="CQ38" s="664"/>
      <c r="CR38" s="647">
        <v>7165687</v>
      </c>
      <c r="CS38" s="648"/>
      <c r="CT38" s="648"/>
      <c r="CU38" s="648"/>
      <c r="CV38" s="648"/>
      <c r="CW38" s="648"/>
      <c r="CX38" s="648"/>
      <c r="CY38" s="649"/>
      <c r="CZ38" s="652">
        <v>5.4</v>
      </c>
      <c r="DA38" s="681"/>
      <c r="DB38" s="681"/>
      <c r="DC38" s="686"/>
      <c r="DD38" s="656">
        <v>6149256</v>
      </c>
      <c r="DE38" s="648"/>
      <c r="DF38" s="648"/>
      <c r="DG38" s="648"/>
      <c r="DH38" s="648"/>
      <c r="DI38" s="648"/>
      <c r="DJ38" s="648"/>
      <c r="DK38" s="649"/>
      <c r="DL38" s="656">
        <v>4956769</v>
      </c>
      <c r="DM38" s="648"/>
      <c r="DN38" s="648"/>
      <c r="DO38" s="648"/>
      <c r="DP38" s="648"/>
      <c r="DQ38" s="648"/>
      <c r="DR38" s="648"/>
      <c r="DS38" s="648"/>
      <c r="DT38" s="648"/>
      <c r="DU38" s="648"/>
      <c r="DV38" s="649"/>
      <c r="DW38" s="652">
        <v>7.8</v>
      </c>
      <c r="DX38" s="681"/>
      <c r="DY38" s="681"/>
      <c r="DZ38" s="681"/>
      <c r="EA38" s="681"/>
      <c r="EB38" s="681"/>
      <c r="EC38" s="682"/>
    </row>
    <row r="39" spans="2:133" ht="11.25" customHeight="1" x14ac:dyDescent="0.15">
      <c r="B39" s="644" t="s">
        <v>334</v>
      </c>
      <c r="C39" s="645"/>
      <c r="D39" s="645"/>
      <c r="E39" s="645"/>
      <c r="F39" s="645"/>
      <c r="G39" s="645"/>
      <c r="H39" s="645"/>
      <c r="I39" s="645"/>
      <c r="J39" s="645"/>
      <c r="K39" s="645"/>
      <c r="L39" s="645"/>
      <c r="M39" s="645"/>
      <c r="N39" s="645"/>
      <c r="O39" s="645"/>
      <c r="P39" s="645"/>
      <c r="Q39" s="646"/>
      <c r="R39" s="647">
        <v>661200</v>
      </c>
      <c r="S39" s="648"/>
      <c r="T39" s="648"/>
      <c r="U39" s="648"/>
      <c r="V39" s="648"/>
      <c r="W39" s="648"/>
      <c r="X39" s="648"/>
      <c r="Y39" s="649"/>
      <c r="Z39" s="650">
        <v>0.5</v>
      </c>
      <c r="AA39" s="650"/>
      <c r="AB39" s="650"/>
      <c r="AC39" s="650"/>
      <c r="AD39" s="651" t="s">
        <v>224</v>
      </c>
      <c r="AE39" s="651"/>
      <c r="AF39" s="651"/>
      <c r="AG39" s="651"/>
      <c r="AH39" s="651"/>
      <c r="AI39" s="651"/>
      <c r="AJ39" s="651"/>
      <c r="AK39" s="651"/>
      <c r="AL39" s="652" t="s">
        <v>130</v>
      </c>
      <c r="AM39" s="653"/>
      <c r="AN39" s="653"/>
      <c r="AO39" s="654"/>
      <c r="AQ39" s="725" t="s">
        <v>335</v>
      </c>
      <c r="AR39" s="726"/>
      <c r="AS39" s="726"/>
      <c r="AT39" s="726"/>
      <c r="AU39" s="726"/>
      <c r="AV39" s="726"/>
      <c r="AW39" s="726"/>
      <c r="AX39" s="726"/>
      <c r="AY39" s="727"/>
      <c r="AZ39" s="647" t="s">
        <v>130</v>
      </c>
      <c r="BA39" s="648"/>
      <c r="BB39" s="648"/>
      <c r="BC39" s="648"/>
      <c r="BD39" s="684"/>
      <c r="BE39" s="684"/>
      <c r="BF39" s="702"/>
      <c r="BG39" s="662" t="s">
        <v>336</v>
      </c>
      <c r="BH39" s="663"/>
      <c r="BI39" s="663"/>
      <c r="BJ39" s="663"/>
      <c r="BK39" s="663"/>
      <c r="BL39" s="663"/>
      <c r="BM39" s="663"/>
      <c r="BN39" s="663"/>
      <c r="BO39" s="663"/>
      <c r="BP39" s="663"/>
      <c r="BQ39" s="663"/>
      <c r="BR39" s="663"/>
      <c r="BS39" s="663"/>
      <c r="BT39" s="663"/>
      <c r="BU39" s="664"/>
      <c r="BV39" s="647">
        <v>39805</v>
      </c>
      <c r="BW39" s="648"/>
      <c r="BX39" s="648"/>
      <c r="BY39" s="648"/>
      <c r="BZ39" s="648"/>
      <c r="CA39" s="648"/>
      <c r="CB39" s="657"/>
      <c r="CD39" s="662" t="s">
        <v>337</v>
      </c>
      <c r="CE39" s="663"/>
      <c r="CF39" s="663"/>
      <c r="CG39" s="663"/>
      <c r="CH39" s="663"/>
      <c r="CI39" s="663"/>
      <c r="CJ39" s="663"/>
      <c r="CK39" s="663"/>
      <c r="CL39" s="663"/>
      <c r="CM39" s="663"/>
      <c r="CN39" s="663"/>
      <c r="CO39" s="663"/>
      <c r="CP39" s="663"/>
      <c r="CQ39" s="664"/>
      <c r="CR39" s="647">
        <v>3891988</v>
      </c>
      <c r="CS39" s="684"/>
      <c r="CT39" s="684"/>
      <c r="CU39" s="684"/>
      <c r="CV39" s="684"/>
      <c r="CW39" s="684"/>
      <c r="CX39" s="684"/>
      <c r="CY39" s="685"/>
      <c r="CZ39" s="652">
        <v>2.9</v>
      </c>
      <c r="DA39" s="681"/>
      <c r="DB39" s="681"/>
      <c r="DC39" s="686"/>
      <c r="DD39" s="656">
        <v>3798769</v>
      </c>
      <c r="DE39" s="684"/>
      <c r="DF39" s="684"/>
      <c r="DG39" s="684"/>
      <c r="DH39" s="684"/>
      <c r="DI39" s="684"/>
      <c r="DJ39" s="684"/>
      <c r="DK39" s="685"/>
      <c r="DL39" s="656" t="s">
        <v>224</v>
      </c>
      <c r="DM39" s="684"/>
      <c r="DN39" s="684"/>
      <c r="DO39" s="684"/>
      <c r="DP39" s="684"/>
      <c r="DQ39" s="684"/>
      <c r="DR39" s="684"/>
      <c r="DS39" s="684"/>
      <c r="DT39" s="684"/>
      <c r="DU39" s="684"/>
      <c r="DV39" s="685"/>
      <c r="DW39" s="652" t="s">
        <v>130</v>
      </c>
      <c r="DX39" s="681"/>
      <c r="DY39" s="681"/>
      <c r="DZ39" s="681"/>
      <c r="EA39" s="681"/>
      <c r="EB39" s="681"/>
      <c r="EC39" s="682"/>
    </row>
    <row r="40" spans="2:133" ht="11.25" customHeight="1" x14ac:dyDescent="0.15">
      <c r="B40" s="644" t="s">
        <v>338</v>
      </c>
      <c r="C40" s="645"/>
      <c r="D40" s="645"/>
      <c r="E40" s="645"/>
      <c r="F40" s="645"/>
      <c r="G40" s="645"/>
      <c r="H40" s="645"/>
      <c r="I40" s="645"/>
      <c r="J40" s="645"/>
      <c r="K40" s="645"/>
      <c r="L40" s="645"/>
      <c r="M40" s="645"/>
      <c r="N40" s="645"/>
      <c r="O40" s="645"/>
      <c r="P40" s="645"/>
      <c r="Q40" s="646"/>
      <c r="R40" s="647" t="s">
        <v>130</v>
      </c>
      <c r="S40" s="648"/>
      <c r="T40" s="648"/>
      <c r="U40" s="648"/>
      <c r="V40" s="648"/>
      <c r="W40" s="648"/>
      <c r="X40" s="648"/>
      <c r="Y40" s="649"/>
      <c r="Z40" s="650" t="s">
        <v>130</v>
      </c>
      <c r="AA40" s="650"/>
      <c r="AB40" s="650"/>
      <c r="AC40" s="650"/>
      <c r="AD40" s="651" t="s">
        <v>130</v>
      </c>
      <c r="AE40" s="651"/>
      <c r="AF40" s="651"/>
      <c r="AG40" s="651"/>
      <c r="AH40" s="651"/>
      <c r="AI40" s="651"/>
      <c r="AJ40" s="651"/>
      <c r="AK40" s="651"/>
      <c r="AL40" s="652" t="s">
        <v>130</v>
      </c>
      <c r="AM40" s="653"/>
      <c r="AN40" s="653"/>
      <c r="AO40" s="654"/>
      <c r="AQ40" s="725" t="s">
        <v>339</v>
      </c>
      <c r="AR40" s="726"/>
      <c r="AS40" s="726"/>
      <c r="AT40" s="726"/>
      <c r="AU40" s="726"/>
      <c r="AV40" s="726"/>
      <c r="AW40" s="726"/>
      <c r="AX40" s="726"/>
      <c r="AY40" s="727"/>
      <c r="AZ40" s="647" t="s">
        <v>130</v>
      </c>
      <c r="BA40" s="648"/>
      <c r="BB40" s="648"/>
      <c r="BC40" s="648"/>
      <c r="BD40" s="684"/>
      <c r="BE40" s="684"/>
      <c r="BF40" s="702"/>
      <c r="BG40" s="728" t="s">
        <v>340</v>
      </c>
      <c r="BH40" s="729"/>
      <c r="BI40" s="729"/>
      <c r="BJ40" s="729"/>
      <c r="BK40" s="729"/>
      <c r="BL40" s="236"/>
      <c r="BM40" s="663" t="s">
        <v>341</v>
      </c>
      <c r="BN40" s="663"/>
      <c r="BO40" s="663"/>
      <c r="BP40" s="663"/>
      <c r="BQ40" s="663"/>
      <c r="BR40" s="663"/>
      <c r="BS40" s="663"/>
      <c r="BT40" s="663"/>
      <c r="BU40" s="664"/>
      <c r="BV40" s="647">
        <v>133</v>
      </c>
      <c r="BW40" s="648"/>
      <c r="BX40" s="648"/>
      <c r="BY40" s="648"/>
      <c r="BZ40" s="648"/>
      <c r="CA40" s="648"/>
      <c r="CB40" s="657"/>
      <c r="CD40" s="662" t="s">
        <v>342</v>
      </c>
      <c r="CE40" s="663"/>
      <c r="CF40" s="663"/>
      <c r="CG40" s="663"/>
      <c r="CH40" s="663"/>
      <c r="CI40" s="663"/>
      <c r="CJ40" s="663"/>
      <c r="CK40" s="663"/>
      <c r="CL40" s="663"/>
      <c r="CM40" s="663"/>
      <c r="CN40" s="663"/>
      <c r="CO40" s="663"/>
      <c r="CP40" s="663"/>
      <c r="CQ40" s="664"/>
      <c r="CR40" s="647">
        <v>800</v>
      </c>
      <c r="CS40" s="648"/>
      <c r="CT40" s="648"/>
      <c r="CU40" s="648"/>
      <c r="CV40" s="648"/>
      <c r="CW40" s="648"/>
      <c r="CX40" s="648"/>
      <c r="CY40" s="649"/>
      <c r="CZ40" s="652">
        <v>0</v>
      </c>
      <c r="DA40" s="681"/>
      <c r="DB40" s="681"/>
      <c r="DC40" s="686"/>
      <c r="DD40" s="656">
        <v>800</v>
      </c>
      <c r="DE40" s="648"/>
      <c r="DF40" s="648"/>
      <c r="DG40" s="648"/>
      <c r="DH40" s="648"/>
      <c r="DI40" s="648"/>
      <c r="DJ40" s="648"/>
      <c r="DK40" s="649"/>
      <c r="DL40" s="656">
        <v>800</v>
      </c>
      <c r="DM40" s="648"/>
      <c r="DN40" s="648"/>
      <c r="DO40" s="648"/>
      <c r="DP40" s="648"/>
      <c r="DQ40" s="648"/>
      <c r="DR40" s="648"/>
      <c r="DS40" s="648"/>
      <c r="DT40" s="648"/>
      <c r="DU40" s="648"/>
      <c r="DV40" s="649"/>
      <c r="DW40" s="652">
        <v>0</v>
      </c>
      <c r="DX40" s="681"/>
      <c r="DY40" s="681"/>
      <c r="DZ40" s="681"/>
      <c r="EA40" s="681"/>
      <c r="EB40" s="681"/>
      <c r="EC40" s="682"/>
    </row>
    <row r="41" spans="2:133" ht="11.25" customHeight="1" x14ac:dyDescent="0.15">
      <c r="B41" s="644" t="s">
        <v>343</v>
      </c>
      <c r="C41" s="645"/>
      <c r="D41" s="645"/>
      <c r="E41" s="645"/>
      <c r="F41" s="645"/>
      <c r="G41" s="645"/>
      <c r="H41" s="645"/>
      <c r="I41" s="645"/>
      <c r="J41" s="645"/>
      <c r="K41" s="645"/>
      <c r="L41" s="645"/>
      <c r="M41" s="645"/>
      <c r="N41" s="645"/>
      <c r="O41" s="645"/>
      <c r="P41" s="645"/>
      <c r="Q41" s="646"/>
      <c r="R41" s="647" t="s">
        <v>130</v>
      </c>
      <c r="S41" s="648"/>
      <c r="T41" s="648"/>
      <c r="U41" s="648"/>
      <c r="V41" s="648"/>
      <c r="W41" s="648"/>
      <c r="X41" s="648"/>
      <c r="Y41" s="649"/>
      <c r="Z41" s="650" t="s">
        <v>130</v>
      </c>
      <c r="AA41" s="650"/>
      <c r="AB41" s="650"/>
      <c r="AC41" s="650"/>
      <c r="AD41" s="651" t="s">
        <v>224</v>
      </c>
      <c r="AE41" s="651"/>
      <c r="AF41" s="651"/>
      <c r="AG41" s="651"/>
      <c r="AH41" s="651"/>
      <c r="AI41" s="651"/>
      <c r="AJ41" s="651"/>
      <c r="AK41" s="651"/>
      <c r="AL41" s="652" t="s">
        <v>130</v>
      </c>
      <c r="AM41" s="653"/>
      <c r="AN41" s="653"/>
      <c r="AO41" s="654"/>
      <c r="AQ41" s="725" t="s">
        <v>344</v>
      </c>
      <c r="AR41" s="726"/>
      <c r="AS41" s="726"/>
      <c r="AT41" s="726"/>
      <c r="AU41" s="726"/>
      <c r="AV41" s="726"/>
      <c r="AW41" s="726"/>
      <c r="AX41" s="726"/>
      <c r="AY41" s="727"/>
      <c r="AZ41" s="647">
        <v>2099997</v>
      </c>
      <c r="BA41" s="648"/>
      <c r="BB41" s="648"/>
      <c r="BC41" s="648"/>
      <c r="BD41" s="684"/>
      <c r="BE41" s="684"/>
      <c r="BF41" s="702"/>
      <c r="BG41" s="728"/>
      <c r="BH41" s="729"/>
      <c r="BI41" s="729"/>
      <c r="BJ41" s="729"/>
      <c r="BK41" s="729"/>
      <c r="BL41" s="236"/>
      <c r="BM41" s="663" t="s">
        <v>345</v>
      </c>
      <c r="BN41" s="663"/>
      <c r="BO41" s="663"/>
      <c r="BP41" s="663"/>
      <c r="BQ41" s="663"/>
      <c r="BR41" s="663"/>
      <c r="BS41" s="663"/>
      <c r="BT41" s="663"/>
      <c r="BU41" s="664"/>
      <c r="BV41" s="647">
        <v>10</v>
      </c>
      <c r="BW41" s="648"/>
      <c r="BX41" s="648"/>
      <c r="BY41" s="648"/>
      <c r="BZ41" s="648"/>
      <c r="CA41" s="648"/>
      <c r="CB41" s="657"/>
      <c r="CD41" s="662" t="s">
        <v>346</v>
      </c>
      <c r="CE41" s="663"/>
      <c r="CF41" s="663"/>
      <c r="CG41" s="663"/>
      <c r="CH41" s="663"/>
      <c r="CI41" s="663"/>
      <c r="CJ41" s="663"/>
      <c r="CK41" s="663"/>
      <c r="CL41" s="663"/>
      <c r="CM41" s="663"/>
      <c r="CN41" s="663"/>
      <c r="CO41" s="663"/>
      <c r="CP41" s="663"/>
      <c r="CQ41" s="664"/>
      <c r="CR41" s="647" t="s">
        <v>130</v>
      </c>
      <c r="CS41" s="684"/>
      <c r="CT41" s="684"/>
      <c r="CU41" s="684"/>
      <c r="CV41" s="684"/>
      <c r="CW41" s="684"/>
      <c r="CX41" s="684"/>
      <c r="CY41" s="685"/>
      <c r="CZ41" s="652" t="s">
        <v>224</v>
      </c>
      <c r="DA41" s="681"/>
      <c r="DB41" s="681"/>
      <c r="DC41" s="686"/>
      <c r="DD41" s="656" t="s">
        <v>224</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347</v>
      </c>
      <c r="C42" s="645"/>
      <c r="D42" s="645"/>
      <c r="E42" s="645"/>
      <c r="F42" s="645"/>
      <c r="G42" s="645"/>
      <c r="H42" s="645"/>
      <c r="I42" s="645"/>
      <c r="J42" s="645"/>
      <c r="K42" s="645"/>
      <c r="L42" s="645"/>
      <c r="M42" s="645"/>
      <c r="N42" s="645"/>
      <c r="O42" s="645"/>
      <c r="P42" s="645"/>
      <c r="Q42" s="646"/>
      <c r="R42" s="647" t="s">
        <v>224</v>
      </c>
      <c r="S42" s="648"/>
      <c r="T42" s="648"/>
      <c r="U42" s="648"/>
      <c r="V42" s="648"/>
      <c r="W42" s="648"/>
      <c r="X42" s="648"/>
      <c r="Y42" s="649"/>
      <c r="Z42" s="650" t="s">
        <v>130</v>
      </c>
      <c r="AA42" s="650"/>
      <c r="AB42" s="650"/>
      <c r="AC42" s="650"/>
      <c r="AD42" s="651" t="s">
        <v>130</v>
      </c>
      <c r="AE42" s="651"/>
      <c r="AF42" s="651"/>
      <c r="AG42" s="651"/>
      <c r="AH42" s="651"/>
      <c r="AI42" s="651"/>
      <c r="AJ42" s="651"/>
      <c r="AK42" s="651"/>
      <c r="AL42" s="652" t="s">
        <v>130</v>
      </c>
      <c r="AM42" s="653"/>
      <c r="AN42" s="653"/>
      <c r="AO42" s="654"/>
      <c r="AQ42" s="746" t="s">
        <v>348</v>
      </c>
      <c r="AR42" s="747"/>
      <c r="AS42" s="747"/>
      <c r="AT42" s="747"/>
      <c r="AU42" s="747"/>
      <c r="AV42" s="747"/>
      <c r="AW42" s="747"/>
      <c r="AX42" s="747"/>
      <c r="AY42" s="748"/>
      <c r="AZ42" s="738">
        <v>5044126</v>
      </c>
      <c r="BA42" s="739"/>
      <c r="BB42" s="739"/>
      <c r="BC42" s="739"/>
      <c r="BD42" s="718"/>
      <c r="BE42" s="718"/>
      <c r="BF42" s="720"/>
      <c r="BG42" s="730"/>
      <c r="BH42" s="731"/>
      <c r="BI42" s="731"/>
      <c r="BJ42" s="731"/>
      <c r="BK42" s="731"/>
      <c r="BL42" s="237"/>
      <c r="BM42" s="673" t="s">
        <v>349</v>
      </c>
      <c r="BN42" s="673"/>
      <c r="BO42" s="673"/>
      <c r="BP42" s="673"/>
      <c r="BQ42" s="673"/>
      <c r="BR42" s="673"/>
      <c r="BS42" s="673"/>
      <c r="BT42" s="673"/>
      <c r="BU42" s="674"/>
      <c r="BV42" s="738">
        <v>265</v>
      </c>
      <c r="BW42" s="739"/>
      <c r="BX42" s="739"/>
      <c r="BY42" s="739"/>
      <c r="BZ42" s="739"/>
      <c r="CA42" s="739"/>
      <c r="CB42" s="745"/>
      <c r="CD42" s="644" t="s">
        <v>350</v>
      </c>
      <c r="CE42" s="645"/>
      <c r="CF42" s="645"/>
      <c r="CG42" s="645"/>
      <c r="CH42" s="645"/>
      <c r="CI42" s="645"/>
      <c r="CJ42" s="645"/>
      <c r="CK42" s="645"/>
      <c r="CL42" s="645"/>
      <c r="CM42" s="645"/>
      <c r="CN42" s="645"/>
      <c r="CO42" s="645"/>
      <c r="CP42" s="645"/>
      <c r="CQ42" s="646"/>
      <c r="CR42" s="647">
        <v>20816629</v>
      </c>
      <c r="CS42" s="648"/>
      <c r="CT42" s="648"/>
      <c r="CU42" s="648"/>
      <c r="CV42" s="648"/>
      <c r="CW42" s="648"/>
      <c r="CX42" s="648"/>
      <c r="CY42" s="649"/>
      <c r="CZ42" s="652">
        <v>15.8</v>
      </c>
      <c r="DA42" s="653"/>
      <c r="DB42" s="653"/>
      <c r="DC42" s="665"/>
      <c r="DD42" s="656">
        <v>5495192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351</v>
      </c>
      <c r="C43" s="689"/>
      <c r="D43" s="689"/>
      <c r="E43" s="689"/>
      <c r="F43" s="689"/>
      <c r="G43" s="689"/>
      <c r="H43" s="689"/>
      <c r="I43" s="689"/>
      <c r="J43" s="689"/>
      <c r="K43" s="689"/>
      <c r="L43" s="689"/>
      <c r="M43" s="689"/>
      <c r="N43" s="689"/>
      <c r="O43" s="689"/>
      <c r="P43" s="689"/>
      <c r="Q43" s="690"/>
      <c r="R43" s="738">
        <v>142921594</v>
      </c>
      <c r="S43" s="739"/>
      <c r="T43" s="739"/>
      <c r="U43" s="739"/>
      <c r="V43" s="739"/>
      <c r="W43" s="739"/>
      <c r="X43" s="739"/>
      <c r="Y43" s="740"/>
      <c r="Z43" s="741">
        <v>100</v>
      </c>
      <c r="AA43" s="741"/>
      <c r="AB43" s="741"/>
      <c r="AC43" s="741"/>
      <c r="AD43" s="742">
        <v>63385507</v>
      </c>
      <c r="AE43" s="742"/>
      <c r="AF43" s="742"/>
      <c r="AG43" s="742"/>
      <c r="AH43" s="742"/>
      <c r="AI43" s="742"/>
      <c r="AJ43" s="742"/>
      <c r="AK43" s="742"/>
      <c r="AL43" s="743">
        <v>100</v>
      </c>
      <c r="AM43" s="719"/>
      <c r="AN43" s="719"/>
      <c r="AO43" s="744"/>
      <c r="BV43" s="238"/>
      <c r="BW43" s="238"/>
      <c r="BX43" s="238"/>
      <c r="BY43" s="238"/>
      <c r="BZ43" s="238"/>
      <c r="CA43" s="238"/>
      <c r="CB43" s="238"/>
      <c r="CD43" s="644" t="s">
        <v>352</v>
      </c>
      <c r="CE43" s="645"/>
      <c r="CF43" s="645"/>
      <c r="CG43" s="645"/>
      <c r="CH43" s="645"/>
      <c r="CI43" s="645"/>
      <c r="CJ43" s="645"/>
      <c r="CK43" s="645"/>
      <c r="CL43" s="645"/>
      <c r="CM43" s="645"/>
      <c r="CN43" s="645"/>
      <c r="CO43" s="645"/>
      <c r="CP43" s="645"/>
      <c r="CQ43" s="646"/>
      <c r="CR43" s="647">
        <v>409354</v>
      </c>
      <c r="CS43" s="684"/>
      <c r="CT43" s="684"/>
      <c r="CU43" s="684"/>
      <c r="CV43" s="684"/>
      <c r="CW43" s="684"/>
      <c r="CX43" s="684"/>
      <c r="CY43" s="685"/>
      <c r="CZ43" s="652">
        <v>0.3</v>
      </c>
      <c r="DA43" s="681"/>
      <c r="DB43" s="681"/>
      <c r="DC43" s="686"/>
      <c r="DD43" s="656">
        <v>408759</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353</v>
      </c>
      <c r="CG44" s="645"/>
      <c r="CH44" s="645"/>
      <c r="CI44" s="645"/>
      <c r="CJ44" s="645"/>
      <c r="CK44" s="645"/>
      <c r="CL44" s="645"/>
      <c r="CM44" s="645"/>
      <c r="CN44" s="645"/>
      <c r="CO44" s="645"/>
      <c r="CP44" s="645"/>
      <c r="CQ44" s="646"/>
      <c r="CR44" s="647">
        <v>20816629</v>
      </c>
      <c r="CS44" s="648"/>
      <c r="CT44" s="648"/>
      <c r="CU44" s="648"/>
      <c r="CV44" s="648"/>
      <c r="CW44" s="648"/>
      <c r="CX44" s="648"/>
      <c r="CY44" s="649"/>
      <c r="CZ44" s="652">
        <v>15.8</v>
      </c>
      <c r="DA44" s="653"/>
      <c r="DB44" s="653"/>
      <c r="DC44" s="665"/>
      <c r="DD44" s="656">
        <v>5495192</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354</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355</v>
      </c>
      <c r="CG45" s="645"/>
      <c r="CH45" s="645"/>
      <c r="CI45" s="645"/>
      <c r="CJ45" s="645"/>
      <c r="CK45" s="645"/>
      <c r="CL45" s="645"/>
      <c r="CM45" s="645"/>
      <c r="CN45" s="645"/>
      <c r="CO45" s="645"/>
      <c r="CP45" s="645"/>
      <c r="CQ45" s="646"/>
      <c r="CR45" s="647">
        <v>10474929</v>
      </c>
      <c r="CS45" s="684"/>
      <c r="CT45" s="684"/>
      <c r="CU45" s="684"/>
      <c r="CV45" s="684"/>
      <c r="CW45" s="684"/>
      <c r="CX45" s="684"/>
      <c r="CY45" s="685"/>
      <c r="CZ45" s="652">
        <v>7.9</v>
      </c>
      <c r="DA45" s="681"/>
      <c r="DB45" s="681"/>
      <c r="DC45" s="686"/>
      <c r="DD45" s="656">
        <v>1806348</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356</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357</v>
      </c>
      <c r="CG46" s="645"/>
      <c r="CH46" s="645"/>
      <c r="CI46" s="645"/>
      <c r="CJ46" s="645"/>
      <c r="CK46" s="645"/>
      <c r="CL46" s="645"/>
      <c r="CM46" s="645"/>
      <c r="CN46" s="645"/>
      <c r="CO46" s="645"/>
      <c r="CP46" s="645"/>
      <c r="CQ46" s="646"/>
      <c r="CR46" s="647">
        <v>10341700</v>
      </c>
      <c r="CS46" s="648"/>
      <c r="CT46" s="648"/>
      <c r="CU46" s="648"/>
      <c r="CV46" s="648"/>
      <c r="CW46" s="648"/>
      <c r="CX46" s="648"/>
      <c r="CY46" s="649"/>
      <c r="CZ46" s="652">
        <v>7.8</v>
      </c>
      <c r="DA46" s="653"/>
      <c r="DB46" s="653"/>
      <c r="DC46" s="665"/>
      <c r="DD46" s="656">
        <v>3688844</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358</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359</v>
      </c>
      <c r="CG47" s="645"/>
      <c r="CH47" s="645"/>
      <c r="CI47" s="645"/>
      <c r="CJ47" s="645"/>
      <c r="CK47" s="645"/>
      <c r="CL47" s="645"/>
      <c r="CM47" s="645"/>
      <c r="CN47" s="645"/>
      <c r="CO47" s="645"/>
      <c r="CP47" s="645"/>
      <c r="CQ47" s="646"/>
      <c r="CR47" s="647" t="s">
        <v>130</v>
      </c>
      <c r="CS47" s="684"/>
      <c r="CT47" s="684"/>
      <c r="CU47" s="684"/>
      <c r="CV47" s="684"/>
      <c r="CW47" s="684"/>
      <c r="CX47" s="684"/>
      <c r="CY47" s="685"/>
      <c r="CZ47" s="652" t="s">
        <v>130</v>
      </c>
      <c r="DA47" s="681"/>
      <c r="DB47" s="681"/>
      <c r="DC47" s="686"/>
      <c r="DD47" s="656" t="s">
        <v>224</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360</v>
      </c>
      <c r="CG48" s="645"/>
      <c r="CH48" s="645"/>
      <c r="CI48" s="645"/>
      <c r="CJ48" s="645"/>
      <c r="CK48" s="645"/>
      <c r="CL48" s="645"/>
      <c r="CM48" s="645"/>
      <c r="CN48" s="645"/>
      <c r="CO48" s="645"/>
      <c r="CP48" s="645"/>
      <c r="CQ48" s="646"/>
      <c r="CR48" s="647" t="s">
        <v>224</v>
      </c>
      <c r="CS48" s="648"/>
      <c r="CT48" s="648"/>
      <c r="CU48" s="648"/>
      <c r="CV48" s="648"/>
      <c r="CW48" s="648"/>
      <c r="CX48" s="648"/>
      <c r="CY48" s="649"/>
      <c r="CZ48" s="652" t="s">
        <v>130</v>
      </c>
      <c r="DA48" s="653"/>
      <c r="DB48" s="653"/>
      <c r="DC48" s="665"/>
      <c r="DD48" s="656" t="s">
        <v>130</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361</v>
      </c>
      <c r="CE49" s="689"/>
      <c r="CF49" s="689"/>
      <c r="CG49" s="689"/>
      <c r="CH49" s="689"/>
      <c r="CI49" s="689"/>
      <c r="CJ49" s="689"/>
      <c r="CK49" s="689"/>
      <c r="CL49" s="689"/>
      <c r="CM49" s="689"/>
      <c r="CN49" s="689"/>
      <c r="CO49" s="689"/>
      <c r="CP49" s="689"/>
      <c r="CQ49" s="690"/>
      <c r="CR49" s="738">
        <v>132145625</v>
      </c>
      <c r="CS49" s="718"/>
      <c r="CT49" s="718"/>
      <c r="CU49" s="718"/>
      <c r="CV49" s="718"/>
      <c r="CW49" s="718"/>
      <c r="CX49" s="718"/>
      <c r="CY49" s="749"/>
      <c r="CZ49" s="743">
        <v>100</v>
      </c>
      <c r="DA49" s="750"/>
      <c r="DB49" s="750"/>
      <c r="DC49" s="751"/>
      <c r="DD49" s="752">
        <v>69946778</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h8MDbggssNEfvuBbwTYuYjA56IUnZgS6hEHrsVt0hG/Hrf6D2uxTKl5v29+dgWM5aAlyQdxN4ABiYJ37w1bPw==" saltValue="+QAjvL9PbeoQfjxe3eAkI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40" zoomScaleNormal="4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362</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363</v>
      </c>
      <c r="DK2" s="795"/>
      <c r="DL2" s="795"/>
      <c r="DM2" s="795"/>
      <c r="DN2" s="795"/>
      <c r="DO2" s="796"/>
      <c r="DP2" s="251"/>
      <c r="DQ2" s="794" t="s">
        <v>364</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365</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366</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367</v>
      </c>
      <c r="B5" s="789"/>
      <c r="C5" s="789"/>
      <c r="D5" s="789"/>
      <c r="E5" s="789"/>
      <c r="F5" s="789"/>
      <c r="G5" s="789"/>
      <c r="H5" s="789"/>
      <c r="I5" s="789"/>
      <c r="J5" s="789"/>
      <c r="K5" s="789"/>
      <c r="L5" s="789"/>
      <c r="M5" s="789"/>
      <c r="N5" s="789"/>
      <c r="O5" s="789"/>
      <c r="P5" s="790"/>
      <c r="Q5" s="765" t="s">
        <v>368</v>
      </c>
      <c r="R5" s="766"/>
      <c r="S5" s="766"/>
      <c r="T5" s="766"/>
      <c r="U5" s="767"/>
      <c r="V5" s="765" t="s">
        <v>369</v>
      </c>
      <c r="W5" s="766"/>
      <c r="X5" s="766"/>
      <c r="Y5" s="766"/>
      <c r="Z5" s="767"/>
      <c r="AA5" s="765" t="s">
        <v>370</v>
      </c>
      <c r="AB5" s="766"/>
      <c r="AC5" s="766"/>
      <c r="AD5" s="766"/>
      <c r="AE5" s="766"/>
      <c r="AF5" s="798" t="s">
        <v>371</v>
      </c>
      <c r="AG5" s="766"/>
      <c r="AH5" s="766"/>
      <c r="AI5" s="766"/>
      <c r="AJ5" s="777"/>
      <c r="AK5" s="766" t="s">
        <v>372</v>
      </c>
      <c r="AL5" s="766"/>
      <c r="AM5" s="766"/>
      <c r="AN5" s="766"/>
      <c r="AO5" s="767"/>
      <c r="AP5" s="765" t="s">
        <v>373</v>
      </c>
      <c r="AQ5" s="766"/>
      <c r="AR5" s="766"/>
      <c r="AS5" s="766"/>
      <c r="AT5" s="767"/>
      <c r="AU5" s="765" t="s">
        <v>374</v>
      </c>
      <c r="AV5" s="766"/>
      <c r="AW5" s="766"/>
      <c r="AX5" s="766"/>
      <c r="AY5" s="777"/>
      <c r="AZ5" s="258"/>
      <c r="BA5" s="258"/>
      <c r="BB5" s="258"/>
      <c r="BC5" s="258"/>
      <c r="BD5" s="258"/>
      <c r="BE5" s="259"/>
      <c r="BF5" s="259"/>
      <c r="BG5" s="259"/>
      <c r="BH5" s="259"/>
      <c r="BI5" s="259"/>
      <c r="BJ5" s="259"/>
      <c r="BK5" s="259"/>
      <c r="BL5" s="259"/>
      <c r="BM5" s="259"/>
      <c r="BN5" s="259"/>
      <c r="BO5" s="259"/>
      <c r="BP5" s="259"/>
      <c r="BQ5" s="788" t="s">
        <v>375</v>
      </c>
      <c r="BR5" s="789"/>
      <c r="BS5" s="789"/>
      <c r="BT5" s="789"/>
      <c r="BU5" s="789"/>
      <c r="BV5" s="789"/>
      <c r="BW5" s="789"/>
      <c r="BX5" s="789"/>
      <c r="BY5" s="789"/>
      <c r="BZ5" s="789"/>
      <c r="CA5" s="789"/>
      <c r="CB5" s="789"/>
      <c r="CC5" s="789"/>
      <c r="CD5" s="789"/>
      <c r="CE5" s="789"/>
      <c r="CF5" s="789"/>
      <c r="CG5" s="790"/>
      <c r="CH5" s="765" t="s">
        <v>376</v>
      </c>
      <c r="CI5" s="766"/>
      <c r="CJ5" s="766"/>
      <c r="CK5" s="766"/>
      <c r="CL5" s="767"/>
      <c r="CM5" s="765" t="s">
        <v>377</v>
      </c>
      <c r="CN5" s="766"/>
      <c r="CO5" s="766"/>
      <c r="CP5" s="766"/>
      <c r="CQ5" s="767"/>
      <c r="CR5" s="765" t="s">
        <v>378</v>
      </c>
      <c r="CS5" s="766"/>
      <c r="CT5" s="766"/>
      <c r="CU5" s="766"/>
      <c r="CV5" s="767"/>
      <c r="CW5" s="765" t="s">
        <v>379</v>
      </c>
      <c r="CX5" s="766"/>
      <c r="CY5" s="766"/>
      <c r="CZ5" s="766"/>
      <c r="DA5" s="767"/>
      <c r="DB5" s="765" t="s">
        <v>380</v>
      </c>
      <c r="DC5" s="766"/>
      <c r="DD5" s="766"/>
      <c r="DE5" s="766"/>
      <c r="DF5" s="767"/>
      <c r="DG5" s="771" t="s">
        <v>381</v>
      </c>
      <c r="DH5" s="772"/>
      <c r="DI5" s="772"/>
      <c r="DJ5" s="772"/>
      <c r="DK5" s="773"/>
      <c r="DL5" s="771" t="s">
        <v>382</v>
      </c>
      <c r="DM5" s="772"/>
      <c r="DN5" s="772"/>
      <c r="DO5" s="772"/>
      <c r="DP5" s="773"/>
      <c r="DQ5" s="765" t="s">
        <v>383</v>
      </c>
      <c r="DR5" s="766"/>
      <c r="DS5" s="766"/>
      <c r="DT5" s="766"/>
      <c r="DU5" s="767"/>
      <c r="DV5" s="765" t="s">
        <v>374</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384</v>
      </c>
      <c r="C7" s="780"/>
      <c r="D7" s="780"/>
      <c r="E7" s="780"/>
      <c r="F7" s="780"/>
      <c r="G7" s="780"/>
      <c r="H7" s="780"/>
      <c r="I7" s="780"/>
      <c r="J7" s="780"/>
      <c r="K7" s="780"/>
      <c r="L7" s="780"/>
      <c r="M7" s="780"/>
      <c r="N7" s="780"/>
      <c r="O7" s="780"/>
      <c r="P7" s="781"/>
      <c r="Q7" s="782">
        <v>143184</v>
      </c>
      <c r="R7" s="783"/>
      <c r="S7" s="783"/>
      <c r="T7" s="783"/>
      <c r="U7" s="783"/>
      <c r="V7" s="783">
        <v>132408</v>
      </c>
      <c r="W7" s="783"/>
      <c r="X7" s="783"/>
      <c r="Y7" s="783"/>
      <c r="Z7" s="783"/>
      <c r="AA7" s="783">
        <v>10776</v>
      </c>
      <c r="AB7" s="783"/>
      <c r="AC7" s="783"/>
      <c r="AD7" s="783"/>
      <c r="AE7" s="784"/>
      <c r="AF7" s="785">
        <v>8164</v>
      </c>
      <c r="AG7" s="786"/>
      <c r="AH7" s="786"/>
      <c r="AI7" s="786"/>
      <c r="AJ7" s="787"/>
      <c r="AK7" s="822">
        <v>11679</v>
      </c>
      <c r="AL7" s="823"/>
      <c r="AM7" s="823"/>
      <c r="AN7" s="823"/>
      <c r="AO7" s="823"/>
      <c r="AP7" s="823">
        <v>4869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579</v>
      </c>
      <c r="BT7" s="827"/>
      <c r="BU7" s="827"/>
      <c r="BV7" s="827"/>
      <c r="BW7" s="827"/>
      <c r="BX7" s="827"/>
      <c r="BY7" s="827"/>
      <c r="BZ7" s="827"/>
      <c r="CA7" s="827"/>
      <c r="CB7" s="827"/>
      <c r="CC7" s="827"/>
      <c r="CD7" s="827"/>
      <c r="CE7" s="827"/>
      <c r="CF7" s="827"/>
      <c r="CG7" s="828"/>
      <c r="CH7" s="819">
        <v>-10</v>
      </c>
      <c r="CI7" s="820"/>
      <c r="CJ7" s="820"/>
      <c r="CK7" s="820"/>
      <c r="CL7" s="821"/>
      <c r="CM7" s="819">
        <v>831</v>
      </c>
      <c r="CN7" s="820"/>
      <c r="CO7" s="820"/>
      <c r="CP7" s="820"/>
      <c r="CQ7" s="821"/>
      <c r="CR7" s="819">
        <v>200</v>
      </c>
      <c r="CS7" s="820"/>
      <c r="CT7" s="820"/>
      <c r="CU7" s="820"/>
      <c r="CV7" s="821"/>
      <c r="CW7" s="819">
        <v>75</v>
      </c>
      <c r="CX7" s="820"/>
      <c r="CY7" s="820"/>
      <c r="CZ7" s="820"/>
      <c r="DA7" s="821"/>
      <c r="DB7" s="819" t="s">
        <v>580</v>
      </c>
      <c r="DC7" s="820"/>
      <c r="DD7" s="820"/>
      <c r="DE7" s="820"/>
      <c r="DF7" s="821"/>
      <c r="DG7" s="819" t="s">
        <v>506</v>
      </c>
      <c r="DH7" s="820"/>
      <c r="DI7" s="820"/>
      <c r="DJ7" s="820"/>
      <c r="DK7" s="821"/>
      <c r="DL7" s="819" t="s">
        <v>506</v>
      </c>
      <c r="DM7" s="820"/>
      <c r="DN7" s="820"/>
      <c r="DO7" s="820"/>
      <c r="DP7" s="821"/>
      <c r="DQ7" s="819" t="s">
        <v>506</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385</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386</v>
      </c>
      <c r="B23" s="838" t="s">
        <v>387</v>
      </c>
      <c r="C23" s="839"/>
      <c r="D23" s="839"/>
      <c r="E23" s="839"/>
      <c r="F23" s="839"/>
      <c r="G23" s="839"/>
      <c r="H23" s="839"/>
      <c r="I23" s="839"/>
      <c r="J23" s="839"/>
      <c r="K23" s="839"/>
      <c r="L23" s="839"/>
      <c r="M23" s="839"/>
      <c r="N23" s="839"/>
      <c r="O23" s="839"/>
      <c r="P23" s="840"/>
      <c r="Q23" s="841">
        <v>143184</v>
      </c>
      <c r="R23" s="842"/>
      <c r="S23" s="842"/>
      <c r="T23" s="842"/>
      <c r="U23" s="842"/>
      <c r="V23" s="842">
        <v>132408</v>
      </c>
      <c r="W23" s="842"/>
      <c r="X23" s="842"/>
      <c r="Y23" s="842"/>
      <c r="Z23" s="842"/>
      <c r="AA23" s="842">
        <v>10776</v>
      </c>
      <c r="AB23" s="842"/>
      <c r="AC23" s="842"/>
      <c r="AD23" s="842"/>
      <c r="AE23" s="843"/>
      <c r="AF23" s="844">
        <v>8164</v>
      </c>
      <c r="AG23" s="842"/>
      <c r="AH23" s="842"/>
      <c r="AI23" s="842"/>
      <c r="AJ23" s="845"/>
      <c r="AK23" s="846"/>
      <c r="AL23" s="847"/>
      <c r="AM23" s="847"/>
      <c r="AN23" s="847"/>
      <c r="AO23" s="847"/>
      <c r="AP23" s="842">
        <v>4869</v>
      </c>
      <c r="AQ23" s="842"/>
      <c r="AR23" s="842"/>
      <c r="AS23" s="842"/>
      <c r="AT23" s="842"/>
      <c r="AU23" s="848"/>
      <c r="AV23" s="848"/>
      <c r="AW23" s="848"/>
      <c r="AX23" s="848"/>
      <c r="AY23" s="849"/>
      <c r="AZ23" s="857" t="s">
        <v>130</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388</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389</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367</v>
      </c>
      <c r="B26" s="789"/>
      <c r="C26" s="789"/>
      <c r="D26" s="789"/>
      <c r="E26" s="789"/>
      <c r="F26" s="789"/>
      <c r="G26" s="789"/>
      <c r="H26" s="789"/>
      <c r="I26" s="789"/>
      <c r="J26" s="789"/>
      <c r="K26" s="789"/>
      <c r="L26" s="789"/>
      <c r="M26" s="789"/>
      <c r="N26" s="789"/>
      <c r="O26" s="789"/>
      <c r="P26" s="790"/>
      <c r="Q26" s="765" t="s">
        <v>390</v>
      </c>
      <c r="R26" s="766"/>
      <c r="S26" s="766"/>
      <c r="T26" s="766"/>
      <c r="U26" s="767"/>
      <c r="V26" s="765" t="s">
        <v>391</v>
      </c>
      <c r="W26" s="766"/>
      <c r="X26" s="766"/>
      <c r="Y26" s="766"/>
      <c r="Z26" s="767"/>
      <c r="AA26" s="765" t="s">
        <v>392</v>
      </c>
      <c r="AB26" s="766"/>
      <c r="AC26" s="766"/>
      <c r="AD26" s="766"/>
      <c r="AE26" s="766"/>
      <c r="AF26" s="860" t="s">
        <v>393</v>
      </c>
      <c r="AG26" s="861"/>
      <c r="AH26" s="861"/>
      <c r="AI26" s="861"/>
      <c r="AJ26" s="862"/>
      <c r="AK26" s="766" t="s">
        <v>394</v>
      </c>
      <c r="AL26" s="766"/>
      <c r="AM26" s="766"/>
      <c r="AN26" s="766"/>
      <c r="AO26" s="767"/>
      <c r="AP26" s="765" t="s">
        <v>395</v>
      </c>
      <c r="AQ26" s="766"/>
      <c r="AR26" s="766"/>
      <c r="AS26" s="766"/>
      <c r="AT26" s="767"/>
      <c r="AU26" s="765" t="s">
        <v>396</v>
      </c>
      <c r="AV26" s="766"/>
      <c r="AW26" s="766"/>
      <c r="AX26" s="766"/>
      <c r="AY26" s="767"/>
      <c r="AZ26" s="765" t="s">
        <v>397</v>
      </c>
      <c r="BA26" s="766"/>
      <c r="BB26" s="766"/>
      <c r="BC26" s="766"/>
      <c r="BD26" s="767"/>
      <c r="BE26" s="765" t="s">
        <v>374</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398</v>
      </c>
      <c r="C28" s="780"/>
      <c r="D28" s="780"/>
      <c r="E28" s="780"/>
      <c r="F28" s="780"/>
      <c r="G28" s="780"/>
      <c r="H28" s="780"/>
      <c r="I28" s="780"/>
      <c r="J28" s="780"/>
      <c r="K28" s="780"/>
      <c r="L28" s="780"/>
      <c r="M28" s="780"/>
      <c r="N28" s="780"/>
      <c r="O28" s="780"/>
      <c r="P28" s="781"/>
      <c r="Q28" s="870">
        <v>19408</v>
      </c>
      <c r="R28" s="871"/>
      <c r="S28" s="871"/>
      <c r="T28" s="871"/>
      <c r="U28" s="871"/>
      <c r="V28" s="871">
        <v>18601</v>
      </c>
      <c r="W28" s="871"/>
      <c r="X28" s="871"/>
      <c r="Y28" s="871"/>
      <c r="Z28" s="871"/>
      <c r="AA28" s="871">
        <v>807</v>
      </c>
      <c r="AB28" s="871"/>
      <c r="AC28" s="871"/>
      <c r="AD28" s="871"/>
      <c r="AE28" s="872"/>
      <c r="AF28" s="873">
        <v>807</v>
      </c>
      <c r="AG28" s="871"/>
      <c r="AH28" s="871"/>
      <c r="AI28" s="871"/>
      <c r="AJ28" s="874"/>
      <c r="AK28" s="875">
        <v>2100</v>
      </c>
      <c r="AL28" s="866"/>
      <c r="AM28" s="866"/>
      <c r="AN28" s="866"/>
      <c r="AO28" s="866"/>
      <c r="AP28" s="866" t="s">
        <v>581</v>
      </c>
      <c r="AQ28" s="866"/>
      <c r="AR28" s="866"/>
      <c r="AS28" s="866"/>
      <c r="AT28" s="866"/>
      <c r="AU28" s="866" t="s">
        <v>581</v>
      </c>
      <c r="AV28" s="866"/>
      <c r="AW28" s="866"/>
      <c r="AX28" s="866"/>
      <c r="AY28" s="866"/>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399</v>
      </c>
      <c r="C29" s="804"/>
      <c r="D29" s="804"/>
      <c r="E29" s="804"/>
      <c r="F29" s="804"/>
      <c r="G29" s="804"/>
      <c r="H29" s="804"/>
      <c r="I29" s="804"/>
      <c r="J29" s="804"/>
      <c r="K29" s="804"/>
      <c r="L29" s="804"/>
      <c r="M29" s="804"/>
      <c r="N29" s="804"/>
      <c r="O29" s="804"/>
      <c r="P29" s="805"/>
      <c r="Q29" s="806">
        <v>16031</v>
      </c>
      <c r="R29" s="807"/>
      <c r="S29" s="807"/>
      <c r="T29" s="807"/>
      <c r="U29" s="807"/>
      <c r="V29" s="807">
        <v>15755</v>
      </c>
      <c r="W29" s="807"/>
      <c r="X29" s="807"/>
      <c r="Y29" s="807"/>
      <c r="Z29" s="807"/>
      <c r="AA29" s="807">
        <v>276</v>
      </c>
      <c r="AB29" s="807"/>
      <c r="AC29" s="807"/>
      <c r="AD29" s="807"/>
      <c r="AE29" s="808"/>
      <c r="AF29" s="809">
        <v>276</v>
      </c>
      <c r="AG29" s="810"/>
      <c r="AH29" s="810"/>
      <c r="AI29" s="810"/>
      <c r="AJ29" s="811"/>
      <c r="AK29" s="878">
        <v>2735</v>
      </c>
      <c r="AL29" s="879"/>
      <c r="AM29" s="879"/>
      <c r="AN29" s="879"/>
      <c r="AO29" s="879"/>
      <c r="AP29" s="879" t="s">
        <v>581</v>
      </c>
      <c r="AQ29" s="879"/>
      <c r="AR29" s="879"/>
      <c r="AS29" s="879"/>
      <c r="AT29" s="879"/>
      <c r="AU29" s="879" t="s">
        <v>581</v>
      </c>
      <c r="AV29" s="879"/>
      <c r="AW29" s="879"/>
      <c r="AX29" s="879"/>
      <c r="AY29" s="879"/>
      <c r="AZ29" s="880" t="s">
        <v>581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400</v>
      </c>
      <c r="C30" s="804"/>
      <c r="D30" s="804"/>
      <c r="E30" s="804"/>
      <c r="F30" s="804"/>
      <c r="G30" s="804"/>
      <c r="H30" s="804"/>
      <c r="I30" s="804"/>
      <c r="J30" s="804"/>
      <c r="K30" s="804"/>
      <c r="L30" s="804"/>
      <c r="M30" s="804"/>
      <c r="N30" s="804"/>
      <c r="O30" s="804"/>
      <c r="P30" s="805"/>
      <c r="Q30" s="806">
        <v>5315</v>
      </c>
      <c r="R30" s="807"/>
      <c r="S30" s="807"/>
      <c r="T30" s="807"/>
      <c r="U30" s="807"/>
      <c r="V30" s="807">
        <v>5181</v>
      </c>
      <c r="W30" s="807"/>
      <c r="X30" s="807"/>
      <c r="Y30" s="807"/>
      <c r="Z30" s="807"/>
      <c r="AA30" s="807">
        <v>134</v>
      </c>
      <c r="AB30" s="807"/>
      <c r="AC30" s="807"/>
      <c r="AD30" s="807"/>
      <c r="AE30" s="808"/>
      <c r="AF30" s="809">
        <v>134</v>
      </c>
      <c r="AG30" s="810"/>
      <c r="AH30" s="810"/>
      <c r="AI30" s="810"/>
      <c r="AJ30" s="811"/>
      <c r="AK30" s="878">
        <v>2145</v>
      </c>
      <c r="AL30" s="879"/>
      <c r="AM30" s="879"/>
      <c r="AN30" s="879"/>
      <c r="AO30" s="879"/>
      <c r="AP30" s="879" t="s">
        <v>581</v>
      </c>
      <c r="AQ30" s="879"/>
      <c r="AR30" s="879"/>
      <c r="AS30" s="879"/>
      <c r="AT30" s="879"/>
      <c r="AU30" s="879" t="s">
        <v>581</v>
      </c>
      <c r="AV30" s="879"/>
      <c r="AW30" s="879"/>
      <c r="AX30" s="879"/>
      <c r="AY30" s="879"/>
      <c r="AZ30" s="880" t="s">
        <v>581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c r="C31" s="804"/>
      <c r="D31" s="804"/>
      <c r="E31" s="804"/>
      <c r="F31" s="804"/>
      <c r="G31" s="804"/>
      <c r="H31" s="804"/>
      <c r="I31" s="804"/>
      <c r="J31" s="804"/>
      <c r="K31" s="804"/>
      <c r="L31" s="804"/>
      <c r="M31" s="804"/>
      <c r="N31" s="804"/>
      <c r="O31" s="804"/>
      <c r="P31" s="805"/>
      <c r="Q31" s="806"/>
      <c r="R31" s="807"/>
      <c r="S31" s="807"/>
      <c r="T31" s="807"/>
      <c r="U31" s="807"/>
      <c r="V31" s="807"/>
      <c r="W31" s="807"/>
      <c r="X31" s="807"/>
      <c r="Y31" s="807"/>
      <c r="Z31" s="807"/>
      <c r="AA31" s="807"/>
      <c r="AB31" s="807"/>
      <c r="AC31" s="807"/>
      <c r="AD31" s="807"/>
      <c r="AE31" s="808"/>
      <c r="AF31" s="809"/>
      <c r="AG31" s="810"/>
      <c r="AH31" s="810"/>
      <c r="AI31" s="810"/>
      <c r="AJ31" s="811"/>
      <c r="AK31" s="878"/>
      <c r="AL31" s="879"/>
      <c r="AM31" s="879"/>
      <c r="AN31" s="879"/>
      <c r="AO31" s="879"/>
      <c r="AP31" s="879"/>
      <c r="AQ31" s="879"/>
      <c r="AR31" s="879"/>
      <c r="AS31" s="879"/>
      <c r="AT31" s="879"/>
      <c r="AU31" s="879"/>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401</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386</v>
      </c>
      <c r="B63" s="838" t="s">
        <v>402</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1217</v>
      </c>
      <c r="AG63" s="890"/>
      <c r="AH63" s="890"/>
      <c r="AI63" s="890"/>
      <c r="AJ63" s="891"/>
      <c r="AK63" s="892"/>
      <c r="AL63" s="887"/>
      <c r="AM63" s="887"/>
      <c r="AN63" s="887"/>
      <c r="AO63" s="887"/>
      <c r="AP63" s="890" t="s">
        <v>581</v>
      </c>
      <c r="AQ63" s="890"/>
      <c r="AR63" s="890"/>
      <c r="AS63" s="890"/>
      <c r="AT63" s="890"/>
      <c r="AU63" s="890" t="s">
        <v>581</v>
      </c>
      <c r="AV63" s="890"/>
      <c r="AW63" s="890"/>
      <c r="AX63" s="890"/>
      <c r="AY63" s="890"/>
      <c r="AZ63" s="894"/>
      <c r="BA63" s="894"/>
      <c r="BB63" s="894"/>
      <c r="BC63" s="894"/>
      <c r="BD63" s="894"/>
      <c r="BE63" s="895"/>
      <c r="BF63" s="895"/>
      <c r="BG63" s="895"/>
      <c r="BH63" s="895"/>
      <c r="BI63" s="896"/>
      <c r="BJ63" s="897" t="s">
        <v>403</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404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405</v>
      </c>
      <c r="B66" s="789"/>
      <c r="C66" s="789"/>
      <c r="D66" s="789"/>
      <c r="E66" s="789"/>
      <c r="F66" s="789"/>
      <c r="G66" s="789"/>
      <c r="H66" s="789"/>
      <c r="I66" s="789"/>
      <c r="J66" s="789"/>
      <c r="K66" s="789"/>
      <c r="L66" s="789"/>
      <c r="M66" s="789"/>
      <c r="N66" s="789"/>
      <c r="O66" s="789"/>
      <c r="P66" s="790"/>
      <c r="Q66" s="765" t="s">
        <v>406</v>
      </c>
      <c r="R66" s="766"/>
      <c r="S66" s="766"/>
      <c r="T66" s="766"/>
      <c r="U66" s="767"/>
      <c r="V66" s="765" t="s">
        <v>407</v>
      </c>
      <c r="W66" s="766"/>
      <c r="X66" s="766"/>
      <c r="Y66" s="766"/>
      <c r="Z66" s="767"/>
      <c r="AA66" s="765" t="s">
        <v>408</v>
      </c>
      <c r="AB66" s="766"/>
      <c r="AC66" s="766"/>
      <c r="AD66" s="766"/>
      <c r="AE66" s="767"/>
      <c r="AF66" s="900" t="s">
        <v>409</v>
      </c>
      <c r="AG66" s="861"/>
      <c r="AH66" s="861"/>
      <c r="AI66" s="861"/>
      <c r="AJ66" s="901"/>
      <c r="AK66" s="765" t="s">
        <v>410</v>
      </c>
      <c r="AL66" s="789"/>
      <c r="AM66" s="789"/>
      <c r="AN66" s="789"/>
      <c r="AO66" s="790"/>
      <c r="AP66" s="765" t="s">
        <v>411</v>
      </c>
      <c r="AQ66" s="766"/>
      <c r="AR66" s="766"/>
      <c r="AS66" s="766"/>
      <c r="AT66" s="767"/>
      <c r="AU66" s="765" t="s">
        <v>412</v>
      </c>
      <c r="AV66" s="766"/>
      <c r="AW66" s="766"/>
      <c r="AX66" s="766"/>
      <c r="AY66" s="767"/>
      <c r="AZ66" s="765" t="s">
        <v>374</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568</v>
      </c>
      <c r="C68" s="918"/>
      <c r="D68" s="918"/>
      <c r="E68" s="918"/>
      <c r="F68" s="918"/>
      <c r="G68" s="918"/>
      <c r="H68" s="918"/>
      <c r="I68" s="918"/>
      <c r="J68" s="918"/>
      <c r="K68" s="918"/>
      <c r="L68" s="918"/>
      <c r="M68" s="918"/>
      <c r="N68" s="918"/>
      <c r="O68" s="918"/>
      <c r="P68" s="919"/>
      <c r="Q68" s="920">
        <v>8315</v>
      </c>
      <c r="R68" s="914">
        <v>7961</v>
      </c>
      <c r="S68" s="914">
        <v>7961</v>
      </c>
      <c r="T68" s="914">
        <v>7961</v>
      </c>
      <c r="U68" s="914">
        <v>7961</v>
      </c>
      <c r="V68" s="914">
        <v>7739</v>
      </c>
      <c r="W68" s="914">
        <v>7475</v>
      </c>
      <c r="X68" s="914">
        <v>7475</v>
      </c>
      <c r="Y68" s="914">
        <v>7475</v>
      </c>
      <c r="Z68" s="914">
        <v>7475</v>
      </c>
      <c r="AA68" s="914">
        <v>576</v>
      </c>
      <c r="AB68" s="914">
        <v>486</v>
      </c>
      <c r="AC68" s="914">
        <v>486</v>
      </c>
      <c r="AD68" s="914">
        <v>486</v>
      </c>
      <c r="AE68" s="914">
        <v>486</v>
      </c>
      <c r="AF68" s="914">
        <v>576</v>
      </c>
      <c r="AG68" s="914">
        <v>486</v>
      </c>
      <c r="AH68" s="914">
        <v>486</v>
      </c>
      <c r="AI68" s="914">
        <v>486</v>
      </c>
      <c r="AJ68" s="914">
        <v>486</v>
      </c>
      <c r="AK68" s="914">
        <v>50</v>
      </c>
      <c r="AL68" s="914">
        <v>9</v>
      </c>
      <c r="AM68" s="914">
        <v>9</v>
      </c>
      <c r="AN68" s="914">
        <v>9</v>
      </c>
      <c r="AO68" s="914">
        <v>9</v>
      </c>
      <c r="AP68" s="914">
        <v>4023</v>
      </c>
      <c r="AQ68" s="914">
        <v>4476</v>
      </c>
      <c r="AR68" s="914">
        <v>4476</v>
      </c>
      <c r="AS68" s="914">
        <v>4476</v>
      </c>
      <c r="AT68" s="914">
        <v>4476</v>
      </c>
      <c r="AU68" s="914">
        <v>173</v>
      </c>
      <c r="AV68" s="914">
        <v>192</v>
      </c>
      <c r="AW68" s="914">
        <v>192</v>
      </c>
      <c r="AX68" s="914">
        <v>192</v>
      </c>
      <c r="AY68" s="914">
        <v>192</v>
      </c>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569</v>
      </c>
      <c r="C69" s="922"/>
      <c r="D69" s="922"/>
      <c r="E69" s="922"/>
      <c r="F69" s="922"/>
      <c r="G69" s="922"/>
      <c r="H69" s="922"/>
      <c r="I69" s="922"/>
      <c r="J69" s="922"/>
      <c r="K69" s="922"/>
      <c r="L69" s="922"/>
      <c r="M69" s="922"/>
      <c r="N69" s="922"/>
      <c r="O69" s="922"/>
      <c r="P69" s="923"/>
      <c r="Q69" s="924">
        <v>183520</v>
      </c>
      <c r="R69" s="879">
        <v>144168</v>
      </c>
      <c r="S69" s="879">
        <v>144168</v>
      </c>
      <c r="T69" s="879">
        <v>144168</v>
      </c>
      <c r="U69" s="879">
        <v>144168</v>
      </c>
      <c r="V69" s="879">
        <v>169130</v>
      </c>
      <c r="W69" s="879">
        <v>138019</v>
      </c>
      <c r="X69" s="879">
        <v>138019</v>
      </c>
      <c r="Y69" s="879">
        <v>138019</v>
      </c>
      <c r="Z69" s="879">
        <v>138019</v>
      </c>
      <c r="AA69" s="879">
        <v>14390</v>
      </c>
      <c r="AB69" s="879">
        <v>6149</v>
      </c>
      <c r="AC69" s="879">
        <v>6149</v>
      </c>
      <c r="AD69" s="879">
        <v>6149</v>
      </c>
      <c r="AE69" s="879">
        <v>6149</v>
      </c>
      <c r="AF69" s="879">
        <v>43717</v>
      </c>
      <c r="AG69" s="879">
        <v>32354</v>
      </c>
      <c r="AH69" s="879">
        <v>32354</v>
      </c>
      <c r="AI69" s="879">
        <v>32354</v>
      </c>
      <c r="AJ69" s="879">
        <v>32354</v>
      </c>
      <c r="AK69" s="879" t="s">
        <v>506</v>
      </c>
      <c r="AL69" s="879"/>
      <c r="AM69" s="879"/>
      <c r="AN69" s="879"/>
      <c r="AO69" s="879"/>
      <c r="AP69" s="879" t="s">
        <v>506</v>
      </c>
      <c r="AQ69" s="879"/>
      <c r="AR69" s="879"/>
      <c r="AS69" s="879"/>
      <c r="AT69" s="879"/>
      <c r="AU69" s="879" t="s">
        <v>506</v>
      </c>
      <c r="AV69" s="879"/>
      <c r="AW69" s="879"/>
      <c r="AX69" s="879"/>
      <c r="AY69" s="879"/>
      <c r="AZ69" s="925" t="s">
        <v>573</v>
      </c>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570</v>
      </c>
      <c r="C70" s="922"/>
      <c r="D70" s="922"/>
      <c r="E70" s="922"/>
      <c r="F70" s="922"/>
      <c r="G70" s="922"/>
      <c r="H70" s="922"/>
      <c r="I70" s="922"/>
      <c r="J70" s="922"/>
      <c r="K70" s="922"/>
      <c r="L70" s="922"/>
      <c r="M70" s="922"/>
      <c r="N70" s="922"/>
      <c r="O70" s="922"/>
      <c r="P70" s="923"/>
      <c r="Q70" s="924">
        <v>92734</v>
      </c>
      <c r="R70" s="879">
        <v>76940</v>
      </c>
      <c r="S70" s="879">
        <v>76940</v>
      </c>
      <c r="T70" s="879">
        <v>76940</v>
      </c>
      <c r="U70" s="879">
        <v>76940</v>
      </c>
      <c r="V70" s="879">
        <v>86360</v>
      </c>
      <c r="W70" s="879">
        <v>73165</v>
      </c>
      <c r="X70" s="879">
        <v>73165</v>
      </c>
      <c r="Y70" s="879">
        <v>73165</v>
      </c>
      <c r="Z70" s="879">
        <v>73165</v>
      </c>
      <c r="AA70" s="879">
        <v>6374</v>
      </c>
      <c r="AB70" s="879">
        <v>3775</v>
      </c>
      <c r="AC70" s="879">
        <v>3775</v>
      </c>
      <c r="AD70" s="879">
        <v>3775</v>
      </c>
      <c r="AE70" s="879">
        <v>3775</v>
      </c>
      <c r="AF70" s="879">
        <v>6374</v>
      </c>
      <c r="AG70" s="879">
        <v>3775</v>
      </c>
      <c r="AH70" s="879">
        <v>3775</v>
      </c>
      <c r="AI70" s="879">
        <v>3775</v>
      </c>
      <c r="AJ70" s="879">
        <v>3775</v>
      </c>
      <c r="AK70" s="879">
        <v>10959</v>
      </c>
      <c r="AL70" s="879">
        <v>7300</v>
      </c>
      <c r="AM70" s="879">
        <v>7300</v>
      </c>
      <c r="AN70" s="879">
        <v>7300</v>
      </c>
      <c r="AO70" s="879">
        <v>7300</v>
      </c>
      <c r="AP70" s="879">
        <v>55767</v>
      </c>
      <c r="AQ70" s="879">
        <v>42318</v>
      </c>
      <c r="AR70" s="879">
        <v>42318</v>
      </c>
      <c r="AS70" s="879">
        <v>42318</v>
      </c>
      <c r="AT70" s="879">
        <v>42318</v>
      </c>
      <c r="AU70" s="879">
        <v>892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571</v>
      </c>
      <c r="C71" s="922"/>
      <c r="D71" s="922"/>
      <c r="E71" s="922"/>
      <c r="F71" s="922"/>
      <c r="G71" s="922"/>
      <c r="H71" s="922"/>
      <c r="I71" s="922"/>
      <c r="J71" s="922"/>
      <c r="K71" s="922"/>
      <c r="L71" s="922"/>
      <c r="M71" s="922"/>
      <c r="N71" s="922"/>
      <c r="O71" s="922"/>
      <c r="P71" s="923"/>
      <c r="Q71" s="924">
        <v>6959</v>
      </c>
      <c r="R71" s="879">
        <v>6933</v>
      </c>
      <c r="S71" s="879">
        <v>6933</v>
      </c>
      <c r="T71" s="879">
        <v>6933</v>
      </c>
      <c r="U71" s="879">
        <v>6933</v>
      </c>
      <c r="V71" s="879">
        <v>6856</v>
      </c>
      <c r="W71" s="879">
        <v>6850</v>
      </c>
      <c r="X71" s="879">
        <v>6850</v>
      </c>
      <c r="Y71" s="879">
        <v>6850</v>
      </c>
      <c r="Z71" s="879">
        <v>6850</v>
      </c>
      <c r="AA71" s="879">
        <v>103</v>
      </c>
      <c r="AB71" s="879">
        <v>82</v>
      </c>
      <c r="AC71" s="879">
        <v>82</v>
      </c>
      <c r="AD71" s="879">
        <v>82</v>
      </c>
      <c r="AE71" s="879">
        <v>82</v>
      </c>
      <c r="AF71" s="879">
        <v>103</v>
      </c>
      <c r="AG71" s="879">
        <v>82</v>
      </c>
      <c r="AH71" s="879">
        <v>82</v>
      </c>
      <c r="AI71" s="879">
        <v>82</v>
      </c>
      <c r="AJ71" s="879">
        <v>82</v>
      </c>
      <c r="AK71" s="879">
        <v>2441</v>
      </c>
      <c r="AL71" s="879">
        <v>2485</v>
      </c>
      <c r="AM71" s="879">
        <v>2485</v>
      </c>
      <c r="AN71" s="879">
        <v>2485</v>
      </c>
      <c r="AO71" s="879">
        <v>2485</v>
      </c>
      <c r="AP71" s="879" t="s">
        <v>506</v>
      </c>
      <c r="AQ71" s="879"/>
      <c r="AR71" s="879"/>
      <c r="AS71" s="879"/>
      <c r="AT71" s="879"/>
      <c r="AU71" s="879" t="s">
        <v>506</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572</v>
      </c>
      <c r="C72" s="922"/>
      <c r="D72" s="922"/>
      <c r="E72" s="922"/>
      <c r="F72" s="922"/>
      <c r="G72" s="922"/>
      <c r="H72" s="922"/>
      <c r="I72" s="922"/>
      <c r="J72" s="922"/>
      <c r="K72" s="922"/>
      <c r="L72" s="922"/>
      <c r="M72" s="922"/>
      <c r="N72" s="922"/>
      <c r="O72" s="922"/>
      <c r="P72" s="923"/>
      <c r="Q72" s="924">
        <v>1424517</v>
      </c>
      <c r="R72" s="879">
        <v>1385861</v>
      </c>
      <c r="S72" s="879">
        <v>1385861</v>
      </c>
      <c r="T72" s="879">
        <v>1385861</v>
      </c>
      <c r="U72" s="879">
        <v>1385861</v>
      </c>
      <c r="V72" s="879">
        <v>1354325</v>
      </c>
      <c r="W72" s="879">
        <v>1346246</v>
      </c>
      <c r="X72" s="879">
        <v>1346246</v>
      </c>
      <c r="Y72" s="879">
        <v>1346246</v>
      </c>
      <c r="Z72" s="879">
        <v>1346246</v>
      </c>
      <c r="AA72" s="879">
        <v>70191</v>
      </c>
      <c r="AB72" s="879">
        <v>39615</v>
      </c>
      <c r="AC72" s="879">
        <v>39615</v>
      </c>
      <c r="AD72" s="879">
        <v>39615</v>
      </c>
      <c r="AE72" s="879">
        <v>39615</v>
      </c>
      <c r="AF72" s="879">
        <v>70191</v>
      </c>
      <c r="AG72" s="879">
        <v>39615</v>
      </c>
      <c r="AH72" s="879">
        <v>39615</v>
      </c>
      <c r="AI72" s="879">
        <v>39615</v>
      </c>
      <c r="AJ72" s="879">
        <v>39615</v>
      </c>
      <c r="AK72" s="879">
        <v>20230</v>
      </c>
      <c r="AL72" s="879">
        <v>13582</v>
      </c>
      <c r="AM72" s="879">
        <v>13582</v>
      </c>
      <c r="AN72" s="879">
        <v>13582</v>
      </c>
      <c r="AO72" s="879">
        <v>13582</v>
      </c>
      <c r="AP72" s="879" t="s">
        <v>506</v>
      </c>
      <c r="AQ72" s="879"/>
      <c r="AR72" s="879"/>
      <c r="AS72" s="879"/>
      <c r="AT72" s="879"/>
      <c r="AU72" s="879" t="s">
        <v>506</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386</v>
      </c>
      <c r="B88" s="838" t="s">
        <v>413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120962</v>
      </c>
      <c r="AG88" s="890"/>
      <c r="AH88" s="890"/>
      <c r="AI88" s="890"/>
      <c r="AJ88" s="890"/>
      <c r="AK88" s="887"/>
      <c r="AL88" s="887"/>
      <c r="AM88" s="887"/>
      <c r="AN88" s="887"/>
      <c r="AO88" s="887"/>
      <c r="AP88" s="890">
        <v>59789</v>
      </c>
      <c r="AQ88" s="890"/>
      <c r="AR88" s="890"/>
      <c r="AS88" s="890"/>
      <c r="AT88" s="890"/>
      <c r="AU88" s="890">
        <v>1065</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386</v>
      </c>
      <c r="BR102" s="838" t="s">
        <v>414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200</v>
      </c>
      <c r="CS102" s="898"/>
      <c r="CT102" s="898"/>
      <c r="CU102" s="898"/>
      <c r="CV102" s="941"/>
      <c r="CW102" s="940">
        <v>75</v>
      </c>
      <c r="CX102" s="898"/>
      <c r="CY102" s="898"/>
      <c r="CZ102" s="898"/>
      <c r="DA102" s="941"/>
      <c r="DB102" s="940" t="s">
        <v>506</v>
      </c>
      <c r="DC102" s="898"/>
      <c r="DD102" s="898"/>
      <c r="DE102" s="898"/>
      <c r="DF102" s="941"/>
      <c r="DG102" s="940" t="s">
        <v>506</v>
      </c>
      <c r="DH102" s="898"/>
      <c r="DI102" s="898"/>
      <c r="DJ102" s="898"/>
      <c r="DK102" s="941"/>
      <c r="DL102" s="940" t="s">
        <v>506</v>
      </c>
      <c r="DM102" s="898"/>
      <c r="DN102" s="898"/>
      <c r="DO102" s="898"/>
      <c r="DP102" s="941"/>
      <c r="DQ102" s="940" t="s">
        <v>506</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417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418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422</v>
      </c>
      <c r="AB109" s="943"/>
      <c r="AC109" s="943"/>
      <c r="AD109" s="943"/>
      <c r="AE109" s="944"/>
      <c r="AF109" s="942" t="s">
        <v>423</v>
      </c>
      <c r="AG109" s="943"/>
      <c r="AH109" s="943"/>
      <c r="AI109" s="943"/>
      <c r="AJ109" s="944"/>
      <c r="AK109" s="942" t="s">
        <v>302</v>
      </c>
      <c r="AL109" s="943"/>
      <c r="AM109" s="943"/>
      <c r="AN109" s="943"/>
      <c r="AO109" s="944"/>
      <c r="AP109" s="942" t="s">
        <v>424</v>
      </c>
      <c r="AQ109" s="943"/>
      <c r="AR109" s="943"/>
      <c r="AS109" s="943"/>
      <c r="AT109" s="945"/>
      <c r="AU109" s="962" t="s">
        <v>421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422</v>
      </c>
      <c r="BR109" s="943"/>
      <c r="BS109" s="943"/>
      <c r="BT109" s="943"/>
      <c r="BU109" s="944"/>
      <c r="BV109" s="942" t="s">
        <v>423</v>
      </c>
      <c r="BW109" s="943"/>
      <c r="BX109" s="943"/>
      <c r="BY109" s="943"/>
      <c r="BZ109" s="944"/>
      <c r="CA109" s="942" t="s">
        <v>302</v>
      </c>
      <c r="CB109" s="943"/>
      <c r="CC109" s="943"/>
      <c r="CD109" s="943"/>
      <c r="CE109" s="944"/>
      <c r="CF109" s="963" t="s">
        <v>424</v>
      </c>
      <c r="CG109" s="963"/>
      <c r="CH109" s="963"/>
      <c r="CI109" s="963"/>
      <c r="CJ109" s="963"/>
      <c r="CK109" s="942" t="s">
        <v>425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422</v>
      </c>
      <c r="DH109" s="943"/>
      <c r="DI109" s="943"/>
      <c r="DJ109" s="943"/>
      <c r="DK109" s="944"/>
      <c r="DL109" s="942" t="s">
        <v>423</v>
      </c>
      <c r="DM109" s="943"/>
      <c r="DN109" s="943"/>
      <c r="DO109" s="943"/>
      <c r="DP109" s="944"/>
      <c r="DQ109" s="942" t="s">
        <v>302</v>
      </c>
      <c r="DR109" s="943"/>
      <c r="DS109" s="943"/>
      <c r="DT109" s="943"/>
      <c r="DU109" s="944"/>
      <c r="DV109" s="942" t="s">
        <v>424</v>
      </c>
      <c r="DW109" s="943"/>
      <c r="DX109" s="943"/>
      <c r="DY109" s="943"/>
      <c r="DZ109" s="945"/>
    </row>
    <row r="110" spans="1:131" s="248" customFormat="1" ht="26.25" customHeight="1" x14ac:dyDescent="0.15">
      <c r="A110" s="946" t="s">
        <v>426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926020</v>
      </c>
      <c r="AB110" s="950"/>
      <c r="AC110" s="950"/>
      <c r="AD110" s="950"/>
      <c r="AE110" s="951"/>
      <c r="AF110" s="952">
        <v>593161</v>
      </c>
      <c r="AG110" s="950"/>
      <c r="AH110" s="950"/>
      <c r="AI110" s="950"/>
      <c r="AJ110" s="951"/>
      <c r="AK110" s="952">
        <v>526874</v>
      </c>
      <c r="AL110" s="950"/>
      <c r="AM110" s="950"/>
      <c r="AN110" s="950"/>
      <c r="AO110" s="951"/>
      <c r="AP110" s="953">
        <v>0.9</v>
      </c>
      <c r="AQ110" s="954"/>
      <c r="AR110" s="954"/>
      <c r="AS110" s="954"/>
      <c r="AT110" s="955"/>
      <c r="AU110" s="956" t="s">
        <v>73</v>
      </c>
      <c r="AV110" s="957"/>
      <c r="AW110" s="957"/>
      <c r="AX110" s="957"/>
      <c r="AY110" s="957"/>
      <c r="AZ110" s="998" t="s">
        <v>427</v>
      </c>
      <c r="BA110" s="947"/>
      <c r="BB110" s="947"/>
      <c r="BC110" s="947"/>
      <c r="BD110" s="947"/>
      <c r="BE110" s="947"/>
      <c r="BF110" s="947"/>
      <c r="BG110" s="947"/>
      <c r="BH110" s="947"/>
      <c r="BI110" s="947"/>
      <c r="BJ110" s="947"/>
      <c r="BK110" s="947"/>
      <c r="BL110" s="947"/>
      <c r="BM110" s="947"/>
      <c r="BN110" s="947"/>
      <c r="BO110" s="947"/>
      <c r="BP110" s="948"/>
      <c r="BQ110" s="984">
        <v>5305954</v>
      </c>
      <c r="BR110" s="985"/>
      <c r="BS110" s="985"/>
      <c r="BT110" s="985"/>
      <c r="BU110" s="985"/>
      <c r="BV110" s="985">
        <v>4818429</v>
      </c>
      <c r="BW110" s="985"/>
      <c r="BX110" s="985"/>
      <c r="BY110" s="985"/>
      <c r="BZ110" s="985"/>
      <c r="CA110" s="985">
        <v>4868947</v>
      </c>
      <c r="CB110" s="985"/>
      <c r="CC110" s="985"/>
      <c r="CD110" s="985"/>
      <c r="CE110" s="985"/>
      <c r="CF110" s="999">
        <v>8.4</v>
      </c>
      <c r="CG110" s="1000"/>
      <c r="CH110" s="1000"/>
      <c r="CI110" s="1000"/>
      <c r="CJ110" s="1000"/>
      <c r="CK110" s="1001" t="s">
        <v>428</v>
      </c>
      <c r="CL110" s="1002"/>
      <c r="CM110" s="981" t="s">
        <v>429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430</v>
      </c>
      <c r="DH110" s="985"/>
      <c r="DI110" s="985"/>
      <c r="DJ110" s="985"/>
      <c r="DK110" s="985"/>
      <c r="DL110" s="985" t="s">
        <v>130</v>
      </c>
      <c r="DM110" s="985"/>
      <c r="DN110" s="985"/>
      <c r="DO110" s="985"/>
      <c r="DP110" s="985"/>
      <c r="DQ110" s="985" t="s">
        <v>431</v>
      </c>
      <c r="DR110" s="985"/>
      <c r="DS110" s="985"/>
      <c r="DT110" s="985"/>
      <c r="DU110" s="985"/>
      <c r="DV110" s="986" t="s">
        <v>130</v>
      </c>
      <c r="DW110" s="986"/>
      <c r="DX110" s="986"/>
      <c r="DY110" s="986"/>
      <c r="DZ110" s="987"/>
    </row>
    <row r="111" spans="1:131" s="248" customFormat="1" ht="26.25" customHeight="1" x14ac:dyDescent="0.15">
      <c r="A111" s="988" t="s">
        <v>432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431</v>
      </c>
      <c r="AB111" s="992"/>
      <c r="AC111" s="992"/>
      <c r="AD111" s="992"/>
      <c r="AE111" s="993"/>
      <c r="AF111" s="994" t="s">
        <v>431</v>
      </c>
      <c r="AG111" s="992"/>
      <c r="AH111" s="992"/>
      <c r="AI111" s="992"/>
      <c r="AJ111" s="993"/>
      <c r="AK111" s="994" t="s">
        <v>431</v>
      </c>
      <c r="AL111" s="992"/>
      <c r="AM111" s="992"/>
      <c r="AN111" s="992"/>
      <c r="AO111" s="993"/>
      <c r="AP111" s="995" t="s">
        <v>430</v>
      </c>
      <c r="AQ111" s="996"/>
      <c r="AR111" s="996"/>
      <c r="AS111" s="996"/>
      <c r="AT111" s="997"/>
      <c r="AU111" s="958"/>
      <c r="AV111" s="959"/>
      <c r="AW111" s="959"/>
      <c r="AX111" s="959"/>
      <c r="AY111" s="959"/>
      <c r="AZ111" s="1007" t="s">
        <v>433</v>
      </c>
      <c r="BA111" s="1008"/>
      <c r="BB111" s="1008"/>
      <c r="BC111" s="1008"/>
      <c r="BD111" s="1008"/>
      <c r="BE111" s="1008"/>
      <c r="BF111" s="1008"/>
      <c r="BG111" s="1008"/>
      <c r="BH111" s="1008"/>
      <c r="BI111" s="1008"/>
      <c r="BJ111" s="1008"/>
      <c r="BK111" s="1008"/>
      <c r="BL111" s="1008"/>
      <c r="BM111" s="1008"/>
      <c r="BN111" s="1008"/>
      <c r="BO111" s="1008"/>
      <c r="BP111" s="1009"/>
      <c r="BQ111" s="977">
        <v>575148</v>
      </c>
      <c r="BR111" s="978"/>
      <c r="BS111" s="978"/>
      <c r="BT111" s="978"/>
      <c r="BU111" s="978"/>
      <c r="BV111" s="978">
        <v>593300</v>
      </c>
      <c r="BW111" s="978"/>
      <c r="BX111" s="978"/>
      <c r="BY111" s="978"/>
      <c r="BZ111" s="978"/>
      <c r="CA111" s="978">
        <v>550702</v>
      </c>
      <c r="CB111" s="978"/>
      <c r="CC111" s="978"/>
      <c r="CD111" s="978"/>
      <c r="CE111" s="978"/>
      <c r="CF111" s="972">
        <v>1</v>
      </c>
      <c r="CG111" s="973"/>
      <c r="CH111" s="973"/>
      <c r="CI111" s="973"/>
      <c r="CJ111" s="973"/>
      <c r="CK111" s="1003"/>
      <c r="CL111" s="1004"/>
      <c r="CM111" s="974" t="s">
        <v>434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130</v>
      </c>
      <c r="DH111" s="978"/>
      <c r="DI111" s="978"/>
      <c r="DJ111" s="978"/>
      <c r="DK111" s="978"/>
      <c r="DL111" s="978" t="s">
        <v>431</v>
      </c>
      <c r="DM111" s="978"/>
      <c r="DN111" s="978"/>
      <c r="DO111" s="978"/>
      <c r="DP111" s="978"/>
      <c r="DQ111" s="978" t="s">
        <v>130</v>
      </c>
      <c r="DR111" s="978"/>
      <c r="DS111" s="978"/>
      <c r="DT111" s="978"/>
      <c r="DU111" s="978"/>
      <c r="DV111" s="979" t="s">
        <v>130</v>
      </c>
      <c r="DW111" s="979"/>
      <c r="DX111" s="979"/>
      <c r="DY111" s="979"/>
      <c r="DZ111" s="980"/>
    </row>
    <row r="112" spans="1:131" s="248" customFormat="1" ht="26.25" customHeight="1" x14ac:dyDescent="0.15">
      <c r="A112" s="1010" t="s">
        <v>435</v>
      </c>
      <c r="B112" s="1011"/>
      <c r="C112" s="1008" t="s">
        <v>436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v>31317</v>
      </c>
      <c r="AB112" s="1017"/>
      <c r="AC112" s="1017"/>
      <c r="AD112" s="1017"/>
      <c r="AE112" s="1018"/>
      <c r="AF112" s="1019">
        <v>62283</v>
      </c>
      <c r="AG112" s="1017"/>
      <c r="AH112" s="1017"/>
      <c r="AI112" s="1017"/>
      <c r="AJ112" s="1018"/>
      <c r="AK112" s="1019">
        <v>62283</v>
      </c>
      <c r="AL112" s="1017"/>
      <c r="AM112" s="1017"/>
      <c r="AN112" s="1017"/>
      <c r="AO112" s="1018"/>
      <c r="AP112" s="1020">
        <v>0.1</v>
      </c>
      <c r="AQ112" s="1021"/>
      <c r="AR112" s="1021"/>
      <c r="AS112" s="1021"/>
      <c r="AT112" s="1022"/>
      <c r="AU112" s="958"/>
      <c r="AV112" s="959"/>
      <c r="AW112" s="959"/>
      <c r="AX112" s="959"/>
      <c r="AY112" s="959"/>
      <c r="AZ112" s="1007" t="s">
        <v>437</v>
      </c>
      <c r="BA112" s="1008"/>
      <c r="BB112" s="1008"/>
      <c r="BC112" s="1008"/>
      <c r="BD112" s="1008"/>
      <c r="BE112" s="1008"/>
      <c r="BF112" s="1008"/>
      <c r="BG112" s="1008"/>
      <c r="BH112" s="1008"/>
      <c r="BI112" s="1008"/>
      <c r="BJ112" s="1008"/>
      <c r="BK112" s="1008"/>
      <c r="BL112" s="1008"/>
      <c r="BM112" s="1008"/>
      <c r="BN112" s="1008"/>
      <c r="BO112" s="1008"/>
      <c r="BP112" s="1009"/>
      <c r="BQ112" s="977" t="s">
        <v>130</v>
      </c>
      <c r="BR112" s="978"/>
      <c r="BS112" s="978"/>
      <c r="BT112" s="978"/>
      <c r="BU112" s="978"/>
      <c r="BV112" s="978" t="s">
        <v>431</v>
      </c>
      <c r="BW112" s="978"/>
      <c r="BX112" s="978"/>
      <c r="BY112" s="978"/>
      <c r="BZ112" s="978"/>
      <c r="CA112" s="978" t="s">
        <v>130</v>
      </c>
      <c r="CB112" s="978"/>
      <c r="CC112" s="978"/>
      <c r="CD112" s="978"/>
      <c r="CE112" s="978"/>
      <c r="CF112" s="972" t="s">
        <v>403</v>
      </c>
      <c r="CG112" s="973"/>
      <c r="CH112" s="973"/>
      <c r="CI112" s="973"/>
      <c r="CJ112" s="973"/>
      <c r="CK112" s="1003"/>
      <c r="CL112" s="1004"/>
      <c r="CM112" s="974" t="s">
        <v>438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130</v>
      </c>
      <c r="DH112" s="978"/>
      <c r="DI112" s="978"/>
      <c r="DJ112" s="978"/>
      <c r="DK112" s="978"/>
      <c r="DL112" s="978" t="s">
        <v>130</v>
      </c>
      <c r="DM112" s="978"/>
      <c r="DN112" s="978"/>
      <c r="DO112" s="978"/>
      <c r="DP112" s="978"/>
      <c r="DQ112" s="978" t="s">
        <v>431</v>
      </c>
      <c r="DR112" s="978"/>
      <c r="DS112" s="978"/>
      <c r="DT112" s="978"/>
      <c r="DU112" s="978"/>
      <c r="DV112" s="979" t="s">
        <v>439</v>
      </c>
      <c r="DW112" s="979"/>
      <c r="DX112" s="979"/>
      <c r="DY112" s="979"/>
      <c r="DZ112" s="980"/>
    </row>
    <row r="113" spans="1:130" s="248" customFormat="1" ht="26.25" customHeight="1" x14ac:dyDescent="0.15">
      <c r="A113" s="1012"/>
      <c r="B113" s="1013"/>
      <c r="C113" s="1008" t="s">
        <v>440</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t="s">
        <v>130</v>
      </c>
      <c r="AB113" s="992"/>
      <c r="AC113" s="992"/>
      <c r="AD113" s="992"/>
      <c r="AE113" s="993"/>
      <c r="AF113" s="994" t="s">
        <v>130</v>
      </c>
      <c r="AG113" s="992"/>
      <c r="AH113" s="992"/>
      <c r="AI113" s="992"/>
      <c r="AJ113" s="993"/>
      <c r="AK113" s="994" t="s">
        <v>403</v>
      </c>
      <c r="AL113" s="992"/>
      <c r="AM113" s="992"/>
      <c r="AN113" s="992"/>
      <c r="AO113" s="993"/>
      <c r="AP113" s="995" t="s">
        <v>130</v>
      </c>
      <c r="AQ113" s="996"/>
      <c r="AR113" s="996"/>
      <c r="AS113" s="996"/>
      <c r="AT113" s="997"/>
      <c r="AU113" s="958"/>
      <c r="AV113" s="959"/>
      <c r="AW113" s="959"/>
      <c r="AX113" s="959"/>
      <c r="AY113" s="959"/>
      <c r="AZ113" s="1007" t="s">
        <v>441</v>
      </c>
      <c r="BA113" s="1008"/>
      <c r="BB113" s="1008"/>
      <c r="BC113" s="1008"/>
      <c r="BD113" s="1008"/>
      <c r="BE113" s="1008"/>
      <c r="BF113" s="1008"/>
      <c r="BG113" s="1008"/>
      <c r="BH113" s="1008"/>
      <c r="BI113" s="1008"/>
      <c r="BJ113" s="1008"/>
      <c r="BK113" s="1008"/>
      <c r="BL113" s="1008"/>
      <c r="BM113" s="1008"/>
      <c r="BN113" s="1008"/>
      <c r="BO113" s="1008"/>
      <c r="BP113" s="1009"/>
      <c r="BQ113" s="977">
        <v>911855</v>
      </c>
      <c r="BR113" s="978"/>
      <c r="BS113" s="978"/>
      <c r="BT113" s="978"/>
      <c r="BU113" s="978"/>
      <c r="BV113" s="978">
        <v>924617</v>
      </c>
      <c r="BW113" s="978"/>
      <c r="BX113" s="978"/>
      <c r="BY113" s="978"/>
      <c r="BZ113" s="978"/>
      <c r="CA113" s="978">
        <v>1065240</v>
      </c>
      <c r="CB113" s="978"/>
      <c r="CC113" s="978"/>
      <c r="CD113" s="978"/>
      <c r="CE113" s="978"/>
      <c r="CF113" s="972">
        <v>1.8</v>
      </c>
      <c r="CG113" s="973"/>
      <c r="CH113" s="973"/>
      <c r="CI113" s="973"/>
      <c r="CJ113" s="973"/>
      <c r="CK113" s="1003"/>
      <c r="CL113" s="1004"/>
      <c r="CM113" s="974" t="s">
        <v>442</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130</v>
      </c>
      <c r="DH113" s="1017"/>
      <c r="DI113" s="1017"/>
      <c r="DJ113" s="1017"/>
      <c r="DK113" s="1018"/>
      <c r="DL113" s="1019" t="s">
        <v>439</v>
      </c>
      <c r="DM113" s="1017"/>
      <c r="DN113" s="1017"/>
      <c r="DO113" s="1017"/>
      <c r="DP113" s="1018"/>
      <c r="DQ113" s="1019" t="s">
        <v>130</v>
      </c>
      <c r="DR113" s="1017"/>
      <c r="DS113" s="1017"/>
      <c r="DT113" s="1017"/>
      <c r="DU113" s="1018"/>
      <c r="DV113" s="1020" t="s">
        <v>430</v>
      </c>
      <c r="DW113" s="1021"/>
      <c r="DX113" s="1021"/>
      <c r="DY113" s="1021"/>
      <c r="DZ113" s="1022"/>
    </row>
    <row r="114" spans="1:130" s="248" customFormat="1" ht="26.25" customHeight="1" x14ac:dyDescent="0.15">
      <c r="A114" s="1012"/>
      <c r="B114" s="1013"/>
      <c r="C114" s="1008" t="s">
        <v>443</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72722</v>
      </c>
      <c r="AB114" s="1017"/>
      <c r="AC114" s="1017"/>
      <c r="AD114" s="1017"/>
      <c r="AE114" s="1018"/>
      <c r="AF114" s="1019">
        <v>75035</v>
      </c>
      <c r="AG114" s="1017"/>
      <c r="AH114" s="1017"/>
      <c r="AI114" s="1017"/>
      <c r="AJ114" s="1018"/>
      <c r="AK114" s="1019">
        <v>82889</v>
      </c>
      <c r="AL114" s="1017"/>
      <c r="AM114" s="1017"/>
      <c r="AN114" s="1017"/>
      <c r="AO114" s="1018"/>
      <c r="AP114" s="1020">
        <v>0.1</v>
      </c>
      <c r="AQ114" s="1021"/>
      <c r="AR114" s="1021"/>
      <c r="AS114" s="1021"/>
      <c r="AT114" s="1022"/>
      <c r="AU114" s="958"/>
      <c r="AV114" s="959"/>
      <c r="AW114" s="959"/>
      <c r="AX114" s="959"/>
      <c r="AY114" s="959"/>
      <c r="AZ114" s="1007" t="s">
        <v>444</v>
      </c>
      <c r="BA114" s="1008"/>
      <c r="BB114" s="1008"/>
      <c r="BC114" s="1008"/>
      <c r="BD114" s="1008"/>
      <c r="BE114" s="1008"/>
      <c r="BF114" s="1008"/>
      <c r="BG114" s="1008"/>
      <c r="BH114" s="1008"/>
      <c r="BI114" s="1008"/>
      <c r="BJ114" s="1008"/>
      <c r="BK114" s="1008"/>
      <c r="BL114" s="1008"/>
      <c r="BM114" s="1008"/>
      <c r="BN114" s="1008"/>
      <c r="BO114" s="1008"/>
      <c r="BP114" s="1009"/>
      <c r="BQ114" s="977">
        <v>10505193</v>
      </c>
      <c r="BR114" s="978"/>
      <c r="BS114" s="978"/>
      <c r="BT114" s="978"/>
      <c r="BU114" s="978"/>
      <c r="BV114" s="978">
        <v>10254062</v>
      </c>
      <c r="BW114" s="978"/>
      <c r="BX114" s="978"/>
      <c r="BY114" s="978"/>
      <c r="BZ114" s="978"/>
      <c r="CA114" s="978">
        <v>9734895</v>
      </c>
      <c r="CB114" s="978"/>
      <c r="CC114" s="978"/>
      <c r="CD114" s="978"/>
      <c r="CE114" s="978"/>
      <c r="CF114" s="972">
        <v>16.8</v>
      </c>
      <c r="CG114" s="973"/>
      <c r="CH114" s="973"/>
      <c r="CI114" s="973"/>
      <c r="CJ114" s="973"/>
      <c r="CK114" s="1003"/>
      <c r="CL114" s="1004"/>
      <c r="CM114" s="974" t="s">
        <v>445</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431</v>
      </c>
      <c r="DH114" s="1017"/>
      <c r="DI114" s="1017"/>
      <c r="DJ114" s="1017"/>
      <c r="DK114" s="1018"/>
      <c r="DL114" s="1019" t="s">
        <v>431</v>
      </c>
      <c r="DM114" s="1017"/>
      <c r="DN114" s="1017"/>
      <c r="DO114" s="1017"/>
      <c r="DP114" s="1018"/>
      <c r="DQ114" s="1019" t="s">
        <v>130</v>
      </c>
      <c r="DR114" s="1017"/>
      <c r="DS114" s="1017"/>
      <c r="DT114" s="1017"/>
      <c r="DU114" s="1018"/>
      <c r="DV114" s="1020" t="s">
        <v>403</v>
      </c>
      <c r="DW114" s="1021"/>
      <c r="DX114" s="1021"/>
      <c r="DY114" s="1021"/>
      <c r="DZ114" s="1022"/>
    </row>
    <row r="115" spans="1:130" s="248" customFormat="1" ht="26.25" customHeight="1" x14ac:dyDescent="0.15">
      <c r="A115" s="1012"/>
      <c r="B115" s="1013"/>
      <c r="C115" s="1008" t="s">
        <v>446</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48808</v>
      </c>
      <c r="AB115" s="992"/>
      <c r="AC115" s="992"/>
      <c r="AD115" s="992"/>
      <c r="AE115" s="993"/>
      <c r="AF115" s="994">
        <v>48808</v>
      </c>
      <c r="AG115" s="992"/>
      <c r="AH115" s="992"/>
      <c r="AI115" s="992"/>
      <c r="AJ115" s="993"/>
      <c r="AK115" s="994">
        <v>40358</v>
      </c>
      <c r="AL115" s="992"/>
      <c r="AM115" s="992"/>
      <c r="AN115" s="992"/>
      <c r="AO115" s="993"/>
      <c r="AP115" s="995">
        <v>0.1</v>
      </c>
      <c r="AQ115" s="996"/>
      <c r="AR115" s="996"/>
      <c r="AS115" s="996"/>
      <c r="AT115" s="997"/>
      <c r="AU115" s="958"/>
      <c r="AV115" s="959"/>
      <c r="AW115" s="959"/>
      <c r="AX115" s="959"/>
      <c r="AY115" s="959"/>
      <c r="AZ115" s="1007" t="s">
        <v>447</v>
      </c>
      <c r="BA115" s="1008"/>
      <c r="BB115" s="1008"/>
      <c r="BC115" s="1008"/>
      <c r="BD115" s="1008"/>
      <c r="BE115" s="1008"/>
      <c r="BF115" s="1008"/>
      <c r="BG115" s="1008"/>
      <c r="BH115" s="1008"/>
      <c r="BI115" s="1008"/>
      <c r="BJ115" s="1008"/>
      <c r="BK115" s="1008"/>
      <c r="BL115" s="1008"/>
      <c r="BM115" s="1008"/>
      <c r="BN115" s="1008"/>
      <c r="BO115" s="1008"/>
      <c r="BP115" s="1009"/>
      <c r="BQ115" s="977" t="s">
        <v>130</v>
      </c>
      <c r="BR115" s="978"/>
      <c r="BS115" s="978"/>
      <c r="BT115" s="978"/>
      <c r="BU115" s="978"/>
      <c r="BV115" s="978" t="s">
        <v>130</v>
      </c>
      <c r="BW115" s="978"/>
      <c r="BX115" s="978"/>
      <c r="BY115" s="978"/>
      <c r="BZ115" s="978"/>
      <c r="CA115" s="978" t="s">
        <v>130</v>
      </c>
      <c r="CB115" s="978"/>
      <c r="CC115" s="978"/>
      <c r="CD115" s="978"/>
      <c r="CE115" s="978"/>
      <c r="CF115" s="972" t="s">
        <v>130</v>
      </c>
      <c r="CG115" s="973"/>
      <c r="CH115" s="973"/>
      <c r="CI115" s="973"/>
      <c r="CJ115" s="973"/>
      <c r="CK115" s="1003"/>
      <c r="CL115" s="1004"/>
      <c r="CM115" s="1007" t="s">
        <v>448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431</v>
      </c>
      <c r="DH115" s="1017"/>
      <c r="DI115" s="1017"/>
      <c r="DJ115" s="1017"/>
      <c r="DK115" s="1018"/>
      <c r="DL115" s="1019" t="s">
        <v>431</v>
      </c>
      <c r="DM115" s="1017"/>
      <c r="DN115" s="1017"/>
      <c r="DO115" s="1017"/>
      <c r="DP115" s="1018"/>
      <c r="DQ115" s="1019" t="s">
        <v>130</v>
      </c>
      <c r="DR115" s="1017"/>
      <c r="DS115" s="1017"/>
      <c r="DT115" s="1017"/>
      <c r="DU115" s="1018"/>
      <c r="DV115" s="1020" t="s">
        <v>130</v>
      </c>
      <c r="DW115" s="1021"/>
      <c r="DX115" s="1021"/>
      <c r="DY115" s="1021"/>
      <c r="DZ115" s="1022"/>
    </row>
    <row r="116" spans="1:130" s="248" customFormat="1" ht="26.25" customHeight="1" x14ac:dyDescent="0.15">
      <c r="A116" s="1014"/>
      <c r="B116" s="1015"/>
      <c r="C116" s="1023" t="s">
        <v>449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430</v>
      </c>
      <c r="AB116" s="1017"/>
      <c r="AC116" s="1017"/>
      <c r="AD116" s="1017"/>
      <c r="AE116" s="1018"/>
      <c r="AF116" s="1019" t="s">
        <v>130</v>
      </c>
      <c r="AG116" s="1017"/>
      <c r="AH116" s="1017"/>
      <c r="AI116" s="1017"/>
      <c r="AJ116" s="1018"/>
      <c r="AK116" s="1019" t="s">
        <v>430</v>
      </c>
      <c r="AL116" s="1017"/>
      <c r="AM116" s="1017"/>
      <c r="AN116" s="1017"/>
      <c r="AO116" s="1018"/>
      <c r="AP116" s="1020" t="s">
        <v>130</v>
      </c>
      <c r="AQ116" s="1021"/>
      <c r="AR116" s="1021"/>
      <c r="AS116" s="1021"/>
      <c r="AT116" s="1022"/>
      <c r="AU116" s="958"/>
      <c r="AV116" s="959"/>
      <c r="AW116" s="959"/>
      <c r="AX116" s="959"/>
      <c r="AY116" s="959"/>
      <c r="AZ116" s="1025" t="s">
        <v>450</v>
      </c>
      <c r="BA116" s="1026"/>
      <c r="BB116" s="1026"/>
      <c r="BC116" s="1026"/>
      <c r="BD116" s="1026"/>
      <c r="BE116" s="1026"/>
      <c r="BF116" s="1026"/>
      <c r="BG116" s="1026"/>
      <c r="BH116" s="1026"/>
      <c r="BI116" s="1026"/>
      <c r="BJ116" s="1026"/>
      <c r="BK116" s="1026"/>
      <c r="BL116" s="1026"/>
      <c r="BM116" s="1026"/>
      <c r="BN116" s="1026"/>
      <c r="BO116" s="1026"/>
      <c r="BP116" s="1027"/>
      <c r="BQ116" s="977" t="s">
        <v>130</v>
      </c>
      <c r="BR116" s="978"/>
      <c r="BS116" s="978"/>
      <c r="BT116" s="978"/>
      <c r="BU116" s="978"/>
      <c r="BV116" s="978" t="s">
        <v>130</v>
      </c>
      <c r="BW116" s="978"/>
      <c r="BX116" s="978"/>
      <c r="BY116" s="978"/>
      <c r="BZ116" s="978"/>
      <c r="CA116" s="978" t="s">
        <v>431</v>
      </c>
      <c r="CB116" s="978"/>
      <c r="CC116" s="978"/>
      <c r="CD116" s="978"/>
      <c r="CE116" s="978"/>
      <c r="CF116" s="972" t="s">
        <v>431</v>
      </c>
      <c r="CG116" s="973"/>
      <c r="CH116" s="973"/>
      <c r="CI116" s="973"/>
      <c r="CJ116" s="973"/>
      <c r="CK116" s="1003"/>
      <c r="CL116" s="1004"/>
      <c r="CM116" s="974" t="s">
        <v>451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424118</v>
      </c>
      <c r="DH116" s="1017"/>
      <c r="DI116" s="1017"/>
      <c r="DJ116" s="1017"/>
      <c r="DK116" s="1018"/>
      <c r="DL116" s="1019">
        <v>461090</v>
      </c>
      <c r="DM116" s="1017"/>
      <c r="DN116" s="1017"/>
      <c r="DO116" s="1017"/>
      <c r="DP116" s="1018"/>
      <c r="DQ116" s="1019">
        <v>430862</v>
      </c>
      <c r="DR116" s="1017"/>
      <c r="DS116" s="1017"/>
      <c r="DT116" s="1017"/>
      <c r="DU116" s="1018"/>
      <c r="DV116" s="1020">
        <v>0.7</v>
      </c>
      <c r="DW116" s="1021"/>
      <c r="DX116" s="1021"/>
      <c r="DY116" s="1021"/>
      <c r="DZ116" s="1022"/>
    </row>
    <row r="117" spans="1:130" s="248" customFormat="1" ht="26.25" customHeight="1" x14ac:dyDescent="0.15">
      <c r="A117" s="962" t="s">
        <v>185</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452</v>
      </c>
      <c r="Z117" s="944"/>
      <c r="AA117" s="1034">
        <v>1078867</v>
      </c>
      <c r="AB117" s="1035"/>
      <c r="AC117" s="1035"/>
      <c r="AD117" s="1035"/>
      <c r="AE117" s="1036"/>
      <c r="AF117" s="1037">
        <v>779287</v>
      </c>
      <c r="AG117" s="1035"/>
      <c r="AH117" s="1035"/>
      <c r="AI117" s="1035"/>
      <c r="AJ117" s="1036"/>
      <c r="AK117" s="1037">
        <v>712404</v>
      </c>
      <c r="AL117" s="1035"/>
      <c r="AM117" s="1035"/>
      <c r="AN117" s="1035"/>
      <c r="AO117" s="1036"/>
      <c r="AP117" s="1038"/>
      <c r="AQ117" s="1039"/>
      <c r="AR117" s="1039"/>
      <c r="AS117" s="1039"/>
      <c r="AT117" s="1040"/>
      <c r="AU117" s="958"/>
      <c r="AV117" s="959"/>
      <c r="AW117" s="959"/>
      <c r="AX117" s="959"/>
      <c r="AY117" s="959"/>
      <c r="AZ117" s="1025" t="s">
        <v>453</v>
      </c>
      <c r="BA117" s="1026"/>
      <c r="BB117" s="1026"/>
      <c r="BC117" s="1026"/>
      <c r="BD117" s="1026"/>
      <c r="BE117" s="1026"/>
      <c r="BF117" s="1026"/>
      <c r="BG117" s="1026"/>
      <c r="BH117" s="1026"/>
      <c r="BI117" s="1026"/>
      <c r="BJ117" s="1026"/>
      <c r="BK117" s="1026"/>
      <c r="BL117" s="1026"/>
      <c r="BM117" s="1026"/>
      <c r="BN117" s="1026"/>
      <c r="BO117" s="1026"/>
      <c r="BP117" s="1027"/>
      <c r="BQ117" s="977" t="s">
        <v>431</v>
      </c>
      <c r="BR117" s="978"/>
      <c r="BS117" s="978"/>
      <c r="BT117" s="978"/>
      <c r="BU117" s="978"/>
      <c r="BV117" s="978" t="s">
        <v>130</v>
      </c>
      <c r="BW117" s="978"/>
      <c r="BX117" s="978"/>
      <c r="BY117" s="978"/>
      <c r="BZ117" s="978"/>
      <c r="CA117" s="978" t="s">
        <v>431</v>
      </c>
      <c r="CB117" s="978"/>
      <c r="CC117" s="978"/>
      <c r="CD117" s="978"/>
      <c r="CE117" s="978"/>
      <c r="CF117" s="972" t="s">
        <v>431</v>
      </c>
      <c r="CG117" s="973"/>
      <c r="CH117" s="973"/>
      <c r="CI117" s="973"/>
      <c r="CJ117" s="973"/>
      <c r="CK117" s="1003"/>
      <c r="CL117" s="1004"/>
      <c r="CM117" s="974" t="s">
        <v>454</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431</v>
      </c>
      <c r="DH117" s="1017"/>
      <c r="DI117" s="1017"/>
      <c r="DJ117" s="1017"/>
      <c r="DK117" s="1018"/>
      <c r="DL117" s="1019" t="s">
        <v>130</v>
      </c>
      <c r="DM117" s="1017"/>
      <c r="DN117" s="1017"/>
      <c r="DO117" s="1017"/>
      <c r="DP117" s="1018"/>
      <c r="DQ117" s="1019" t="s">
        <v>130</v>
      </c>
      <c r="DR117" s="1017"/>
      <c r="DS117" s="1017"/>
      <c r="DT117" s="1017"/>
      <c r="DU117" s="1018"/>
      <c r="DV117" s="1020" t="s">
        <v>130</v>
      </c>
      <c r="DW117" s="1021"/>
      <c r="DX117" s="1021"/>
      <c r="DY117" s="1021"/>
      <c r="DZ117" s="1022"/>
    </row>
    <row r="118" spans="1:130" s="248" customFormat="1" ht="26.25" customHeight="1" x14ac:dyDescent="0.15">
      <c r="A118" s="962" t="s">
        <v>425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422</v>
      </c>
      <c r="AB118" s="943"/>
      <c r="AC118" s="943"/>
      <c r="AD118" s="943"/>
      <c r="AE118" s="944"/>
      <c r="AF118" s="942" t="s">
        <v>423</v>
      </c>
      <c r="AG118" s="943"/>
      <c r="AH118" s="943"/>
      <c r="AI118" s="943"/>
      <c r="AJ118" s="944"/>
      <c r="AK118" s="942" t="s">
        <v>302</v>
      </c>
      <c r="AL118" s="943"/>
      <c r="AM118" s="943"/>
      <c r="AN118" s="943"/>
      <c r="AO118" s="944"/>
      <c r="AP118" s="1029" t="s">
        <v>424</v>
      </c>
      <c r="AQ118" s="1030"/>
      <c r="AR118" s="1030"/>
      <c r="AS118" s="1030"/>
      <c r="AT118" s="1031"/>
      <c r="AU118" s="958"/>
      <c r="AV118" s="959"/>
      <c r="AW118" s="959"/>
      <c r="AX118" s="959"/>
      <c r="AY118" s="959"/>
      <c r="AZ118" s="1032" t="s">
        <v>455</v>
      </c>
      <c r="BA118" s="1023"/>
      <c r="BB118" s="1023"/>
      <c r="BC118" s="1023"/>
      <c r="BD118" s="1023"/>
      <c r="BE118" s="1023"/>
      <c r="BF118" s="1023"/>
      <c r="BG118" s="1023"/>
      <c r="BH118" s="1023"/>
      <c r="BI118" s="1023"/>
      <c r="BJ118" s="1023"/>
      <c r="BK118" s="1023"/>
      <c r="BL118" s="1023"/>
      <c r="BM118" s="1023"/>
      <c r="BN118" s="1023"/>
      <c r="BO118" s="1023"/>
      <c r="BP118" s="1024"/>
      <c r="BQ118" s="1055" t="s">
        <v>456</v>
      </c>
      <c r="BR118" s="1056"/>
      <c r="BS118" s="1056"/>
      <c r="BT118" s="1056"/>
      <c r="BU118" s="1056"/>
      <c r="BV118" s="1056" t="s">
        <v>431</v>
      </c>
      <c r="BW118" s="1056"/>
      <c r="BX118" s="1056"/>
      <c r="BY118" s="1056"/>
      <c r="BZ118" s="1056"/>
      <c r="CA118" s="1056" t="s">
        <v>456</v>
      </c>
      <c r="CB118" s="1056"/>
      <c r="CC118" s="1056"/>
      <c r="CD118" s="1056"/>
      <c r="CE118" s="1056"/>
      <c r="CF118" s="972" t="s">
        <v>431</v>
      </c>
      <c r="CG118" s="973"/>
      <c r="CH118" s="973"/>
      <c r="CI118" s="973"/>
      <c r="CJ118" s="973"/>
      <c r="CK118" s="1003"/>
      <c r="CL118" s="1004"/>
      <c r="CM118" s="974" t="s">
        <v>457</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130</v>
      </c>
      <c r="DH118" s="1017"/>
      <c r="DI118" s="1017"/>
      <c r="DJ118" s="1017"/>
      <c r="DK118" s="1018"/>
      <c r="DL118" s="1019" t="s">
        <v>130</v>
      </c>
      <c r="DM118" s="1017"/>
      <c r="DN118" s="1017"/>
      <c r="DO118" s="1017"/>
      <c r="DP118" s="1018"/>
      <c r="DQ118" s="1019" t="s">
        <v>431</v>
      </c>
      <c r="DR118" s="1017"/>
      <c r="DS118" s="1017"/>
      <c r="DT118" s="1017"/>
      <c r="DU118" s="1018"/>
      <c r="DV118" s="1020" t="s">
        <v>456</v>
      </c>
      <c r="DW118" s="1021"/>
      <c r="DX118" s="1021"/>
      <c r="DY118" s="1021"/>
      <c r="DZ118" s="1022"/>
    </row>
    <row r="119" spans="1:130" s="248" customFormat="1" ht="26.25" customHeight="1" x14ac:dyDescent="0.15">
      <c r="A119" s="1116" t="s">
        <v>428</v>
      </c>
      <c r="B119" s="1002"/>
      <c r="C119" s="981" t="s">
        <v>429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456</v>
      </c>
      <c r="AB119" s="950"/>
      <c r="AC119" s="950"/>
      <c r="AD119" s="950"/>
      <c r="AE119" s="951"/>
      <c r="AF119" s="952" t="s">
        <v>456</v>
      </c>
      <c r="AG119" s="950"/>
      <c r="AH119" s="950"/>
      <c r="AI119" s="950"/>
      <c r="AJ119" s="951"/>
      <c r="AK119" s="952" t="s">
        <v>456</v>
      </c>
      <c r="AL119" s="950"/>
      <c r="AM119" s="950"/>
      <c r="AN119" s="950"/>
      <c r="AO119" s="951"/>
      <c r="AP119" s="953" t="s">
        <v>456</v>
      </c>
      <c r="AQ119" s="954"/>
      <c r="AR119" s="954"/>
      <c r="AS119" s="954"/>
      <c r="AT119" s="955"/>
      <c r="AU119" s="960"/>
      <c r="AV119" s="961"/>
      <c r="AW119" s="961"/>
      <c r="AX119" s="961"/>
      <c r="AY119" s="961"/>
      <c r="AZ119" s="279" t="s">
        <v>185</v>
      </c>
      <c r="BA119" s="279"/>
      <c r="BB119" s="279"/>
      <c r="BC119" s="279"/>
      <c r="BD119" s="279"/>
      <c r="BE119" s="279"/>
      <c r="BF119" s="279"/>
      <c r="BG119" s="279"/>
      <c r="BH119" s="279"/>
      <c r="BI119" s="279"/>
      <c r="BJ119" s="279"/>
      <c r="BK119" s="279"/>
      <c r="BL119" s="279"/>
      <c r="BM119" s="279"/>
      <c r="BN119" s="279"/>
      <c r="BO119" s="1033" t="s">
        <v>458</v>
      </c>
      <c r="BP119" s="1064"/>
      <c r="BQ119" s="1055">
        <v>17298150</v>
      </c>
      <c r="BR119" s="1056"/>
      <c r="BS119" s="1056"/>
      <c r="BT119" s="1056"/>
      <c r="BU119" s="1056"/>
      <c r="BV119" s="1056">
        <v>16590408</v>
      </c>
      <c r="BW119" s="1056"/>
      <c r="BX119" s="1056"/>
      <c r="BY119" s="1056"/>
      <c r="BZ119" s="1056"/>
      <c r="CA119" s="1056">
        <v>16219784</v>
      </c>
      <c r="CB119" s="1056"/>
      <c r="CC119" s="1056"/>
      <c r="CD119" s="1056"/>
      <c r="CE119" s="1056"/>
      <c r="CF119" s="1057"/>
      <c r="CG119" s="1058"/>
      <c r="CH119" s="1058"/>
      <c r="CI119" s="1058"/>
      <c r="CJ119" s="1059"/>
      <c r="CK119" s="1005"/>
      <c r="CL119" s="1006"/>
      <c r="CM119" s="1060" t="s">
        <v>459</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151030</v>
      </c>
      <c r="DH119" s="1042"/>
      <c r="DI119" s="1042"/>
      <c r="DJ119" s="1042"/>
      <c r="DK119" s="1043"/>
      <c r="DL119" s="1041">
        <v>132210</v>
      </c>
      <c r="DM119" s="1042"/>
      <c r="DN119" s="1042"/>
      <c r="DO119" s="1042"/>
      <c r="DP119" s="1043"/>
      <c r="DQ119" s="1041">
        <v>119840</v>
      </c>
      <c r="DR119" s="1042"/>
      <c r="DS119" s="1042"/>
      <c r="DT119" s="1042"/>
      <c r="DU119" s="1043"/>
      <c r="DV119" s="1044">
        <v>0.2</v>
      </c>
      <c r="DW119" s="1045"/>
      <c r="DX119" s="1045"/>
      <c r="DY119" s="1045"/>
      <c r="DZ119" s="1046"/>
    </row>
    <row r="120" spans="1:130" s="248" customFormat="1" ht="26.25" customHeight="1" x14ac:dyDescent="0.15">
      <c r="A120" s="1117"/>
      <c r="B120" s="1004"/>
      <c r="C120" s="974" t="s">
        <v>434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130</v>
      </c>
      <c r="AB120" s="1017"/>
      <c r="AC120" s="1017"/>
      <c r="AD120" s="1017"/>
      <c r="AE120" s="1018"/>
      <c r="AF120" s="1019" t="s">
        <v>456</v>
      </c>
      <c r="AG120" s="1017"/>
      <c r="AH120" s="1017"/>
      <c r="AI120" s="1017"/>
      <c r="AJ120" s="1018"/>
      <c r="AK120" s="1019" t="s">
        <v>130</v>
      </c>
      <c r="AL120" s="1017"/>
      <c r="AM120" s="1017"/>
      <c r="AN120" s="1017"/>
      <c r="AO120" s="1018"/>
      <c r="AP120" s="1020" t="s">
        <v>130</v>
      </c>
      <c r="AQ120" s="1021"/>
      <c r="AR120" s="1021"/>
      <c r="AS120" s="1021"/>
      <c r="AT120" s="1022"/>
      <c r="AU120" s="1047" t="s">
        <v>460</v>
      </c>
      <c r="AV120" s="1048"/>
      <c r="AW120" s="1048"/>
      <c r="AX120" s="1048"/>
      <c r="AY120" s="1049"/>
      <c r="AZ120" s="998" t="s">
        <v>461</v>
      </c>
      <c r="BA120" s="947"/>
      <c r="BB120" s="947"/>
      <c r="BC120" s="947"/>
      <c r="BD120" s="947"/>
      <c r="BE120" s="947"/>
      <c r="BF120" s="947"/>
      <c r="BG120" s="947"/>
      <c r="BH120" s="947"/>
      <c r="BI120" s="947"/>
      <c r="BJ120" s="947"/>
      <c r="BK120" s="947"/>
      <c r="BL120" s="947"/>
      <c r="BM120" s="947"/>
      <c r="BN120" s="947"/>
      <c r="BO120" s="947"/>
      <c r="BP120" s="948"/>
      <c r="BQ120" s="984">
        <v>67196559</v>
      </c>
      <c r="BR120" s="985"/>
      <c r="BS120" s="985"/>
      <c r="BT120" s="985"/>
      <c r="BU120" s="985"/>
      <c r="BV120" s="985">
        <v>63581282</v>
      </c>
      <c r="BW120" s="985"/>
      <c r="BX120" s="985"/>
      <c r="BY120" s="985"/>
      <c r="BZ120" s="985"/>
      <c r="CA120" s="985">
        <v>56737529</v>
      </c>
      <c r="CB120" s="985"/>
      <c r="CC120" s="985"/>
      <c r="CD120" s="985"/>
      <c r="CE120" s="985"/>
      <c r="CF120" s="999">
        <v>98</v>
      </c>
      <c r="CG120" s="1000"/>
      <c r="CH120" s="1000"/>
      <c r="CI120" s="1000"/>
      <c r="CJ120" s="1000"/>
      <c r="CK120" s="1065" t="s">
        <v>462</v>
      </c>
      <c r="CL120" s="1066"/>
      <c r="CM120" s="1066"/>
      <c r="CN120" s="1066"/>
      <c r="CO120" s="1067"/>
      <c r="CP120" s="1073" t="s">
        <v>463</v>
      </c>
      <c r="CQ120" s="1074"/>
      <c r="CR120" s="1074"/>
      <c r="CS120" s="1074"/>
      <c r="CT120" s="1074"/>
      <c r="CU120" s="1074"/>
      <c r="CV120" s="1074"/>
      <c r="CW120" s="1074"/>
      <c r="CX120" s="1074"/>
      <c r="CY120" s="1074"/>
      <c r="CZ120" s="1074"/>
      <c r="DA120" s="1074"/>
      <c r="DB120" s="1074"/>
      <c r="DC120" s="1074"/>
      <c r="DD120" s="1074"/>
      <c r="DE120" s="1074"/>
      <c r="DF120" s="1075"/>
      <c r="DG120" s="984" t="s">
        <v>456</v>
      </c>
      <c r="DH120" s="985"/>
      <c r="DI120" s="985"/>
      <c r="DJ120" s="985"/>
      <c r="DK120" s="985"/>
      <c r="DL120" s="985" t="s">
        <v>130</v>
      </c>
      <c r="DM120" s="985"/>
      <c r="DN120" s="985"/>
      <c r="DO120" s="985"/>
      <c r="DP120" s="985"/>
      <c r="DQ120" s="985" t="s">
        <v>456</v>
      </c>
      <c r="DR120" s="985"/>
      <c r="DS120" s="985"/>
      <c r="DT120" s="985"/>
      <c r="DU120" s="985"/>
      <c r="DV120" s="986" t="s">
        <v>130</v>
      </c>
      <c r="DW120" s="986"/>
      <c r="DX120" s="986"/>
      <c r="DY120" s="986"/>
      <c r="DZ120" s="987"/>
    </row>
    <row r="121" spans="1:130" s="248" customFormat="1" ht="26.25" customHeight="1" x14ac:dyDescent="0.15">
      <c r="A121" s="1117"/>
      <c r="B121" s="1004"/>
      <c r="C121" s="1025" t="s">
        <v>464</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130</v>
      </c>
      <c r="AB121" s="1017"/>
      <c r="AC121" s="1017"/>
      <c r="AD121" s="1017"/>
      <c r="AE121" s="1018"/>
      <c r="AF121" s="1019" t="s">
        <v>456</v>
      </c>
      <c r="AG121" s="1017"/>
      <c r="AH121" s="1017"/>
      <c r="AI121" s="1017"/>
      <c r="AJ121" s="1018"/>
      <c r="AK121" s="1019" t="s">
        <v>130</v>
      </c>
      <c r="AL121" s="1017"/>
      <c r="AM121" s="1017"/>
      <c r="AN121" s="1017"/>
      <c r="AO121" s="1018"/>
      <c r="AP121" s="1020" t="s">
        <v>130</v>
      </c>
      <c r="AQ121" s="1021"/>
      <c r="AR121" s="1021"/>
      <c r="AS121" s="1021"/>
      <c r="AT121" s="1022"/>
      <c r="AU121" s="1050"/>
      <c r="AV121" s="1051"/>
      <c r="AW121" s="1051"/>
      <c r="AX121" s="1051"/>
      <c r="AY121" s="1052"/>
      <c r="AZ121" s="1007" t="s">
        <v>465</v>
      </c>
      <c r="BA121" s="1008"/>
      <c r="BB121" s="1008"/>
      <c r="BC121" s="1008"/>
      <c r="BD121" s="1008"/>
      <c r="BE121" s="1008"/>
      <c r="BF121" s="1008"/>
      <c r="BG121" s="1008"/>
      <c r="BH121" s="1008"/>
      <c r="BI121" s="1008"/>
      <c r="BJ121" s="1008"/>
      <c r="BK121" s="1008"/>
      <c r="BL121" s="1008"/>
      <c r="BM121" s="1008"/>
      <c r="BN121" s="1008"/>
      <c r="BO121" s="1008"/>
      <c r="BP121" s="1009"/>
      <c r="BQ121" s="977" t="s">
        <v>130</v>
      </c>
      <c r="BR121" s="978"/>
      <c r="BS121" s="978"/>
      <c r="BT121" s="978"/>
      <c r="BU121" s="978"/>
      <c r="BV121" s="978" t="s">
        <v>130</v>
      </c>
      <c r="BW121" s="978"/>
      <c r="BX121" s="978"/>
      <c r="BY121" s="978"/>
      <c r="BZ121" s="978"/>
      <c r="CA121" s="978" t="s">
        <v>130</v>
      </c>
      <c r="CB121" s="978"/>
      <c r="CC121" s="978"/>
      <c r="CD121" s="978"/>
      <c r="CE121" s="978"/>
      <c r="CF121" s="972" t="s">
        <v>130</v>
      </c>
      <c r="CG121" s="973"/>
      <c r="CH121" s="973"/>
      <c r="CI121" s="973"/>
      <c r="CJ121" s="973"/>
      <c r="CK121" s="1068"/>
      <c r="CL121" s="1069"/>
      <c r="CM121" s="1069"/>
      <c r="CN121" s="1069"/>
      <c r="CO121" s="1070"/>
      <c r="CP121" s="1078" t="s">
        <v>466</v>
      </c>
      <c r="CQ121" s="1079"/>
      <c r="CR121" s="1079"/>
      <c r="CS121" s="1079"/>
      <c r="CT121" s="1079"/>
      <c r="CU121" s="1079"/>
      <c r="CV121" s="1079"/>
      <c r="CW121" s="1079"/>
      <c r="CX121" s="1079"/>
      <c r="CY121" s="1079"/>
      <c r="CZ121" s="1079"/>
      <c r="DA121" s="1079"/>
      <c r="DB121" s="1079"/>
      <c r="DC121" s="1079"/>
      <c r="DD121" s="1079"/>
      <c r="DE121" s="1079"/>
      <c r="DF121" s="1080"/>
      <c r="DG121" s="977" t="s">
        <v>130</v>
      </c>
      <c r="DH121" s="978"/>
      <c r="DI121" s="978"/>
      <c r="DJ121" s="978"/>
      <c r="DK121" s="978"/>
      <c r="DL121" s="978" t="s">
        <v>130</v>
      </c>
      <c r="DM121" s="978"/>
      <c r="DN121" s="978"/>
      <c r="DO121" s="978"/>
      <c r="DP121" s="978"/>
      <c r="DQ121" s="978" t="s">
        <v>130</v>
      </c>
      <c r="DR121" s="978"/>
      <c r="DS121" s="978"/>
      <c r="DT121" s="978"/>
      <c r="DU121" s="978"/>
      <c r="DV121" s="979" t="s">
        <v>130</v>
      </c>
      <c r="DW121" s="979"/>
      <c r="DX121" s="979"/>
      <c r="DY121" s="979"/>
      <c r="DZ121" s="980"/>
    </row>
    <row r="122" spans="1:130" s="248" customFormat="1" ht="26.25" customHeight="1" x14ac:dyDescent="0.15">
      <c r="A122" s="1117"/>
      <c r="B122" s="1004"/>
      <c r="C122" s="974" t="s">
        <v>445</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431</v>
      </c>
      <c r="AB122" s="1017"/>
      <c r="AC122" s="1017"/>
      <c r="AD122" s="1017"/>
      <c r="AE122" s="1018"/>
      <c r="AF122" s="1019" t="s">
        <v>439</v>
      </c>
      <c r="AG122" s="1017"/>
      <c r="AH122" s="1017"/>
      <c r="AI122" s="1017"/>
      <c r="AJ122" s="1018"/>
      <c r="AK122" s="1019" t="s">
        <v>130</v>
      </c>
      <c r="AL122" s="1017"/>
      <c r="AM122" s="1017"/>
      <c r="AN122" s="1017"/>
      <c r="AO122" s="1018"/>
      <c r="AP122" s="1020" t="s">
        <v>130</v>
      </c>
      <c r="AQ122" s="1021"/>
      <c r="AR122" s="1021"/>
      <c r="AS122" s="1021"/>
      <c r="AT122" s="1022"/>
      <c r="AU122" s="1050"/>
      <c r="AV122" s="1051"/>
      <c r="AW122" s="1051"/>
      <c r="AX122" s="1051"/>
      <c r="AY122" s="1052"/>
      <c r="AZ122" s="1032" t="s">
        <v>467</v>
      </c>
      <c r="BA122" s="1023"/>
      <c r="BB122" s="1023"/>
      <c r="BC122" s="1023"/>
      <c r="BD122" s="1023"/>
      <c r="BE122" s="1023"/>
      <c r="BF122" s="1023"/>
      <c r="BG122" s="1023"/>
      <c r="BH122" s="1023"/>
      <c r="BI122" s="1023"/>
      <c r="BJ122" s="1023"/>
      <c r="BK122" s="1023"/>
      <c r="BL122" s="1023"/>
      <c r="BM122" s="1023"/>
      <c r="BN122" s="1023"/>
      <c r="BO122" s="1023"/>
      <c r="BP122" s="1024"/>
      <c r="BQ122" s="1055">
        <v>30890411</v>
      </c>
      <c r="BR122" s="1056"/>
      <c r="BS122" s="1056"/>
      <c r="BT122" s="1056"/>
      <c r="BU122" s="1056"/>
      <c r="BV122" s="1056">
        <v>27840027</v>
      </c>
      <c r="BW122" s="1056"/>
      <c r="BX122" s="1056"/>
      <c r="BY122" s="1056"/>
      <c r="BZ122" s="1056"/>
      <c r="CA122" s="1056">
        <v>25166278</v>
      </c>
      <c r="CB122" s="1056"/>
      <c r="CC122" s="1056"/>
      <c r="CD122" s="1056"/>
      <c r="CE122" s="1056"/>
      <c r="CF122" s="1076">
        <v>43.5</v>
      </c>
      <c r="CG122" s="1077"/>
      <c r="CH122" s="1077"/>
      <c r="CI122" s="1077"/>
      <c r="CJ122" s="1077"/>
      <c r="CK122" s="1068"/>
      <c r="CL122" s="1069"/>
      <c r="CM122" s="1069"/>
      <c r="CN122" s="1069"/>
      <c r="CO122" s="1070"/>
      <c r="CP122" s="1078" t="s">
        <v>468</v>
      </c>
      <c r="CQ122" s="1079"/>
      <c r="CR122" s="1079"/>
      <c r="CS122" s="1079"/>
      <c r="CT122" s="1079"/>
      <c r="CU122" s="1079"/>
      <c r="CV122" s="1079"/>
      <c r="CW122" s="1079"/>
      <c r="CX122" s="1079"/>
      <c r="CY122" s="1079"/>
      <c r="CZ122" s="1079"/>
      <c r="DA122" s="1079"/>
      <c r="DB122" s="1079"/>
      <c r="DC122" s="1079"/>
      <c r="DD122" s="1079"/>
      <c r="DE122" s="1079"/>
      <c r="DF122" s="1080"/>
      <c r="DG122" s="977" t="s">
        <v>130</v>
      </c>
      <c r="DH122" s="978"/>
      <c r="DI122" s="978"/>
      <c r="DJ122" s="978"/>
      <c r="DK122" s="978"/>
      <c r="DL122" s="978" t="s">
        <v>130</v>
      </c>
      <c r="DM122" s="978"/>
      <c r="DN122" s="978"/>
      <c r="DO122" s="978"/>
      <c r="DP122" s="978"/>
      <c r="DQ122" s="978" t="s">
        <v>130</v>
      </c>
      <c r="DR122" s="978"/>
      <c r="DS122" s="978"/>
      <c r="DT122" s="978"/>
      <c r="DU122" s="978"/>
      <c r="DV122" s="979" t="s">
        <v>130</v>
      </c>
      <c r="DW122" s="979"/>
      <c r="DX122" s="979"/>
      <c r="DY122" s="979"/>
      <c r="DZ122" s="980"/>
    </row>
    <row r="123" spans="1:130" s="248" customFormat="1" ht="26.25" customHeight="1" x14ac:dyDescent="0.15">
      <c r="A123" s="1117"/>
      <c r="B123" s="1004"/>
      <c r="C123" s="974" t="s">
        <v>451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29988</v>
      </c>
      <c r="AB123" s="1017"/>
      <c r="AC123" s="1017"/>
      <c r="AD123" s="1017"/>
      <c r="AE123" s="1018"/>
      <c r="AF123" s="1019">
        <v>29988</v>
      </c>
      <c r="AG123" s="1017"/>
      <c r="AH123" s="1017"/>
      <c r="AI123" s="1017"/>
      <c r="AJ123" s="1018"/>
      <c r="AK123" s="1019">
        <v>27988</v>
      </c>
      <c r="AL123" s="1017"/>
      <c r="AM123" s="1017"/>
      <c r="AN123" s="1017"/>
      <c r="AO123" s="1018"/>
      <c r="AP123" s="1020">
        <v>0</v>
      </c>
      <c r="AQ123" s="1021"/>
      <c r="AR123" s="1021"/>
      <c r="AS123" s="1021"/>
      <c r="AT123" s="1022"/>
      <c r="AU123" s="1053"/>
      <c r="AV123" s="1054"/>
      <c r="AW123" s="1054"/>
      <c r="AX123" s="1054"/>
      <c r="AY123" s="1054"/>
      <c r="AZ123" s="279" t="s">
        <v>185</v>
      </c>
      <c r="BA123" s="279"/>
      <c r="BB123" s="279"/>
      <c r="BC123" s="279"/>
      <c r="BD123" s="279"/>
      <c r="BE123" s="279"/>
      <c r="BF123" s="279"/>
      <c r="BG123" s="279"/>
      <c r="BH123" s="279"/>
      <c r="BI123" s="279"/>
      <c r="BJ123" s="279"/>
      <c r="BK123" s="279"/>
      <c r="BL123" s="279"/>
      <c r="BM123" s="279"/>
      <c r="BN123" s="279"/>
      <c r="BO123" s="1033" t="s">
        <v>469</v>
      </c>
      <c r="BP123" s="1064"/>
      <c r="BQ123" s="1123">
        <v>98086970</v>
      </c>
      <c r="BR123" s="1124"/>
      <c r="BS123" s="1124"/>
      <c r="BT123" s="1124"/>
      <c r="BU123" s="1124"/>
      <c r="BV123" s="1124">
        <v>91421309</v>
      </c>
      <c r="BW123" s="1124"/>
      <c r="BX123" s="1124"/>
      <c r="BY123" s="1124"/>
      <c r="BZ123" s="1124"/>
      <c r="CA123" s="1124">
        <v>81903807</v>
      </c>
      <c r="CB123" s="1124"/>
      <c r="CC123" s="1124"/>
      <c r="CD123" s="1124"/>
      <c r="CE123" s="1124"/>
      <c r="CF123" s="1057"/>
      <c r="CG123" s="1058"/>
      <c r="CH123" s="1058"/>
      <c r="CI123" s="1058"/>
      <c r="CJ123" s="1059"/>
      <c r="CK123" s="1068"/>
      <c r="CL123" s="1069"/>
      <c r="CM123" s="1069"/>
      <c r="CN123" s="1069"/>
      <c r="CO123" s="1070"/>
      <c r="CP123" s="1078"/>
      <c r="CQ123" s="1079"/>
      <c r="CR123" s="1079"/>
      <c r="CS123" s="1079"/>
      <c r="CT123" s="1079"/>
      <c r="CU123" s="1079"/>
      <c r="CV123" s="1079"/>
      <c r="CW123" s="1079"/>
      <c r="CX123" s="1079"/>
      <c r="CY123" s="1079"/>
      <c r="CZ123" s="1079"/>
      <c r="DA123" s="1079"/>
      <c r="DB123" s="1079"/>
      <c r="DC123" s="1079"/>
      <c r="DD123" s="1079"/>
      <c r="DE123" s="1079"/>
      <c r="DF123" s="1080"/>
      <c r="DG123" s="1016"/>
      <c r="DH123" s="1017"/>
      <c r="DI123" s="1017"/>
      <c r="DJ123" s="1017"/>
      <c r="DK123" s="1018"/>
      <c r="DL123" s="1019"/>
      <c r="DM123" s="1017"/>
      <c r="DN123" s="1017"/>
      <c r="DO123" s="1017"/>
      <c r="DP123" s="1018"/>
      <c r="DQ123" s="1019"/>
      <c r="DR123" s="1017"/>
      <c r="DS123" s="1017"/>
      <c r="DT123" s="1017"/>
      <c r="DU123" s="1018"/>
      <c r="DV123" s="1020"/>
      <c r="DW123" s="1021"/>
      <c r="DX123" s="1021"/>
      <c r="DY123" s="1021"/>
      <c r="DZ123" s="1022"/>
    </row>
    <row r="124" spans="1:130" s="248" customFormat="1" ht="26.25" customHeight="1" thickBot="1" x14ac:dyDescent="0.2">
      <c r="A124" s="1117"/>
      <c r="B124" s="1004"/>
      <c r="C124" s="974" t="s">
        <v>454</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431</v>
      </c>
      <c r="AB124" s="1017"/>
      <c r="AC124" s="1017"/>
      <c r="AD124" s="1017"/>
      <c r="AE124" s="1018"/>
      <c r="AF124" s="1019" t="s">
        <v>130</v>
      </c>
      <c r="AG124" s="1017"/>
      <c r="AH124" s="1017"/>
      <c r="AI124" s="1017"/>
      <c r="AJ124" s="1018"/>
      <c r="AK124" s="1019" t="s">
        <v>439</v>
      </c>
      <c r="AL124" s="1017"/>
      <c r="AM124" s="1017"/>
      <c r="AN124" s="1017"/>
      <c r="AO124" s="1018"/>
      <c r="AP124" s="1020" t="s">
        <v>130</v>
      </c>
      <c r="AQ124" s="1021"/>
      <c r="AR124" s="1021"/>
      <c r="AS124" s="1021"/>
      <c r="AT124" s="1022"/>
      <c r="AU124" s="1119" t="s">
        <v>470</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130</v>
      </c>
      <c r="BR124" s="1086"/>
      <c r="BS124" s="1086"/>
      <c r="BT124" s="1086"/>
      <c r="BU124" s="1086"/>
      <c r="BV124" s="1086" t="s">
        <v>130</v>
      </c>
      <c r="BW124" s="1086"/>
      <c r="BX124" s="1086"/>
      <c r="BY124" s="1086"/>
      <c r="BZ124" s="1086"/>
      <c r="CA124" s="1086" t="s">
        <v>130</v>
      </c>
      <c r="CB124" s="1086"/>
      <c r="CC124" s="1086"/>
      <c r="CD124" s="1086"/>
      <c r="CE124" s="1086"/>
      <c r="CF124" s="1087"/>
      <c r="CG124" s="1088"/>
      <c r="CH124" s="1088"/>
      <c r="CI124" s="1088"/>
      <c r="CJ124" s="1089"/>
      <c r="CK124" s="1071"/>
      <c r="CL124" s="1071"/>
      <c r="CM124" s="1071"/>
      <c r="CN124" s="1071"/>
      <c r="CO124" s="1072"/>
      <c r="CP124" s="1078" t="s">
        <v>471</v>
      </c>
      <c r="CQ124" s="1079"/>
      <c r="CR124" s="1079"/>
      <c r="CS124" s="1079"/>
      <c r="CT124" s="1079"/>
      <c r="CU124" s="1079"/>
      <c r="CV124" s="1079"/>
      <c r="CW124" s="1079"/>
      <c r="CX124" s="1079"/>
      <c r="CY124" s="1079"/>
      <c r="CZ124" s="1079"/>
      <c r="DA124" s="1079"/>
      <c r="DB124" s="1079"/>
      <c r="DC124" s="1079"/>
      <c r="DD124" s="1079"/>
      <c r="DE124" s="1079"/>
      <c r="DF124" s="1080"/>
      <c r="DG124" s="1063" t="s">
        <v>130</v>
      </c>
      <c r="DH124" s="1042"/>
      <c r="DI124" s="1042"/>
      <c r="DJ124" s="1042"/>
      <c r="DK124" s="1043"/>
      <c r="DL124" s="1041" t="s">
        <v>431</v>
      </c>
      <c r="DM124" s="1042"/>
      <c r="DN124" s="1042"/>
      <c r="DO124" s="1042"/>
      <c r="DP124" s="1043"/>
      <c r="DQ124" s="1041" t="s">
        <v>130</v>
      </c>
      <c r="DR124" s="1042"/>
      <c r="DS124" s="1042"/>
      <c r="DT124" s="1042"/>
      <c r="DU124" s="1043"/>
      <c r="DV124" s="1044" t="s">
        <v>431</v>
      </c>
      <c r="DW124" s="1045"/>
      <c r="DX124" s="1045"/>
      <c r="DY124" s="1045"/>
      <c r="DZ124" s="1046"/>
    </row>
    <row r="125" spans="1:130" s="248" customFormat="1" ht="26.25" customHeight="1" x14ac:dyDescent="0.15">
      <c r="A125" s="1117"/>
      <c r="B125" s="1004"/>
      <c r="C125" s="974" t="s">
        <v>457</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431</v>
      </c>
      <c r="AB125" s="1017"/>
      <c r="AC125" s="1017"/>
      <c r="AD125" s="1017"/>
      <c r="AE125" s="1018"/>
      <c r="AF125" s="1019" t="s">
        <v>431</v>
      </c>
      <c r="AG125" s="1017"/>
      <c r="AH125" s="1017"/>
      <c r="AI125" s="1017"/>
      <c r="AJ125" s="1018"/>
      <c r="AK125" s="1019" t="s">
        <v>431</v>
      </c>
      <c r="AL125" s="1017"/>
      <c r="AM125" s="1017"/>
      <c r="AN125" s="1017"/>
      <c r="AO125" s="1018"/>
      <c r="AP125" s="1020" t="s">
        <v>130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472</v>
      </c>
      <c r="CL125" s="1066"/>
      <c r="CM125" s="1066"/>
      <c r="CN125" s="1066"/>
      <c r="CO125" s="1067"/>
      <c r="CP125" s="998" t="s">
        <v>473</v>
      </c>
      <c r="CQ125" s="947"/>
      <c r="CR125" s="947"/>
      <c r="CS125" s="947"/>
      <c r="CT125" s="947"/>
      <c r="CU125" s="947"/>
      <c r="CV125" s="947"/>
      <c r="CW125" s="947"/>
      <c r="CX125" s="947"/>
      <c r="CY125" s="947"/>
      <c r="CZ125" s="947"/>
      <c r="DA125" s="947"/>
      <c r="DB125" s="947"/>
      <c r="DC125" s="947"/>
      <c r="DD125" s="947"/>
      <c r="DE125" s="947"/>
      <c r="DF125" s="948"/>
      <c r="DG125" s="984" t="s">
        <v>431</v>
      </c>
      <c r="DH125" s="985"/>
      <c r="DI125" s="985"/>
      <c r="DJ125" s="985"/>
      <c r="DK125" s="985"/>
      <c r="DL125" s="985" t="s">
        <v>431</v>
      </c>
      <c r="DM125" s="985"/>
      <c r="DN125" s="985"/>
      <c r="DO125" s="985"/>
      <c r="DP125" s="985"/>
      <c r="DQ125" s="985" t="s">
        <v>431</v>
      </c>
      <c r="DR125" s="985"/>
      <c r="DS125" s="985"/>
      <c r="DT125" s="985"/>
      <c r="DU125" s="985"/>
      <c r="DV125" s="986" t="s">
        <v>431</v>
      </c>
      <c r="DW125" s="986"/>
      <c r="DX125" s="986"/>
      <c r="DY125" s="986"/>
      <c r="DZ125" s="987"/>
    </row>
    <row r="126" spans="1:130" s="248" customFormat="1" ht="26.25" customHeight="1" thickBot="1" x14ac:dyDescent="0.2">
      <c r="A126" s="1117"/>
      <c r="B126" s="1004"/>
      <c r="C126" s="974" t="s">
        <v>459</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18820</v>
      </c>
      <c r="AB126" s="1017"/>
      <c r="AC126" s="1017"/>
      <c r="AD126" s="1017"/>
      <c r="AE126" s="1018"/>
      <c r="AF126" s="1019">
        <v>18820</v>
      </c>
      <c r="AG126" s="1017"/>
      <c r="AH126" s="1017"/>
      <c r="AI126" s="1017"/>
      <c r="AJ126" s="1018"/>
      <c r="AK126" s="1019">
        <v>12370</v>
      </c>
      <c r="AL126" s="1017"/>
      <c r="AM126" s="1017"/>
      <c r="AN126" s="1017"/>
      <c r="AO126" s="1018"/>
      <c r="AP126" s="1020">
        <v>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474</v>
      </c>
      <c r="CQ126" s="1008"/>
      <c r="CR126" s="1008"/>
      <c r="CS126" s="1008"/>
      <c r="CT126" s="1008"/>
      <c r="CU126" s="1008"/>
      <c r="CV126" s="1008"/>
      <c r="CW126" s="1008"/>
      <c r="CX126" s="1008"/>
      <c r="CY126" s="1008"/>
      <c r="CZ126" s="1008"/>
      <c r="DA126" s="1008"/>
      <c r="DB126" s="1008"/>
      <c r="DC126" s="1008"/>
      <c r="DD126" s="1008"/>
      <c r="DE126" s="1008"/>
      <c r="DF126" s="1009"/>
      <c r="DG126" s="977" t="s">
        <v>431</v>
      </c>
      <c r="DH126" s="978"/>
      <c r="DI126" s="978"/>
      <c r="DJ126" s="978"/>
      <c r="DK126" s="978"/>
      <c r="DL126" s="978" t="s">
        <v>431</v>
      </c>
      <c r="DM126" s="978"/>
      <c r="DN126" s="978"/>
      <c r="DO126" s="978"/>
      <c r="DP126" s="978"/>
      <c r="DQ126" s="978" t="s">
        <v>431</v>
      </c>
      <c r="DR126" s="978"/>
      <c r="DS126" s="978"/>
      <c r="DT126" s="978"/>
      <c r="DU126" s="978"/>
      <c r="DV126" s="979" t="s">
        <v>130</v>
      </c>
      <c r="DW126" s="979"/>
      <c r="DX126" s="979"/>
      <c r="DY126" s="979"/>
      <c r="DZ126" s="980"/>
    </row>
    <row r="127" spans="1:130" s="248" customFormat="1" ht="26.25" customHeight="1" x14ac:dyDescent="0.15">
      <c r="A127" s="1118"/>
      <c r="B127" s="1006"/>
      <c r="C127" s="1060" t="s">
        <v>475</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130</v>
      </c>
      <c r="AB127" s="1017"/>
      <c r="AC127" s="1017"/>
      <c r="AD127" s="1017"/>
      <c r="AE127" s="1018"/>
      <c r="AF127" s="1019" t="s">
        <v>431</v>
      </c>
      <c r="AG127" s="1017"/>
      <c r="AH127" s="1017"/>
      <c r="AI127" s="1017"/>
      <c r="AJ127" s="1018"/>
      <c r="AK127" s="1019" t="s">
        <v>431</v>
      </c>
      <c r="AL127" s="1017"/>
      <c r="AM127" s="1017"/>
      <c r="AN127" s="1017"/>
      <c r="AO127" s="1018"/>
      <c r="AP127" s="1020" t="s">
        <v>431</v>
      </c>
      <c r="AQ127" s="1021"/>
      <c r="AR127" s="1021"/>
      <c r="AS127" s="1021"/>
      <c r="AT127" s="1022"/>
      <c r="AU127" s="284"/>
      <c r="AV127" s="284"/>
      <c r="AW127" s="284"/>
      <c r="AX127" s="1090" t="s">
        <v>476</v>
      </c>
      <c r="AY127" s="1091"/>
      <c r="AZ127" s="1091"/>
      <c r="BA127" s="1091"/>
      <c r="BB127" s="1091"/>
      <c r="BC127" s="1091"/>
      <c r="BD127" s="1091"/>
      <c r="BE127" s="1092"/>
      <c r="BF127" s="1093" t="s">
        <v>477</v>
      </c>
      <c r="BG127" s="1091"/>
      <c r="BH127" s="1091"/>
      <c r="BI127" s="1091"/>
      <c r="BJ127" s="1091"/>
      <c r="BK127" s="1091"/>
      <c r="BL127" s="1092"/>
      <c r="BM127" s="1093" t="s">
        <v>478</v>
      </c>
      <c r="BN127" s="1091"/>
      <c r="BO127" s="1091"/>
      <c r="BP127" s="1091"/>
      <c r="BQ127" s="1091"/>
      <c r="BR127" s="1091"/>
      <c r="BS127" s="1092"/>
      <c r="BT127" s="1093" t="s">
        <v>479</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480</v>
      </c>
      <c r="CQ127" s="1008"/>
      <c r="CR127" s="1008"/>
      <c r="CS127" s="1008"/>
      <c r="CT127" s="1008"/>
      <c r="CU127" s="1008"/>
      <c r="CV127" s="1008"/>
      <c r="CW127" s="1008"/>
      <c r="CX127" s="1008"/>
      <c r="CY127" s="1008"/>
      <c r="CZ127" s="1008"/>
      <c r="DA127" s="1008"/>
      <c r="DB127" s="1008"/>
      <c r="DC127" s="1008"/>
      <c r="DD127" s="1008"/>
      <c r="DE127" s="1008"/>
      <c r="DF127" s="1009"/>
      <c r="DG127" s="977" t="s">
        <v>130</v>
      </c>
      <c r="DH127" s="978"/>
      <c r="DI127" s="978"/>
      <c r="DJ127" s="978"/>
      <c r="DK127" s="978"/>
      <c r="DL127" s="978" t="s">
        <v>130</v>
      </c>
      <c r="DM127" s="978"/>
      <c r="DN127" s="978"/>
      <c r="DO127" s="978"/>
      <c r="DP127" s="978"/>
      <c r="DQ127" s="978" t="s">
        <v>431</v>
      </c>
      <c r="DR127" s="978"/>
      <c r="DS127" s="978"/>
      <c r="DT127" s="978"/>
      <c r="DU127" s="978"/>
      <c r="DV127" s="979" t="s">
        <v>431</v>
      </c>
      <c r="DW127" s="979"/>
      <c r="DX127" s="979"/>
      <c r="DY127" s="979"/>
      <c r="DZ127" s="980"/>
    </row>
    <row r="128" spans="1:130" s="248" customFormat="1" ht="26.25" customHeight="1" thickBot="1" x14ac:dyDescent="0.2">
      <c r="A128" s="1101" t="s">
        <v>481</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482</v>
      </c>
      <c r="X128" s="1103"/>
      <c r="Y128" s="1103"/>
      <c r="Z128" s="1104"/>
      <c r="AA128" s="1105" t="s">
        <v>431</v>
      </c>
      <c r="AB128" s="1106"/>
      <c r="AC128" s="1106"/>
      <c r="AD128" s="1106"/>
      <c r="AE128" s="1107"/>
      <c r="AF128" s="1108" t="s">
        <v>431</v>
      </c>
      <c r="AG128" s="1106"/>
      <c r="AH128" s="1106"/>
      <c r="AI128" s="1106"/>
      <c r="AJ128" s="1107"/>
      <c r="AK128" s="1108" t="s">
        <v>130</v>
      </c>
      <c r="AL128" s="1106"/>
      <c r="AM128" s="1106"/>
      <c r="AN128" s="1106"/>
      <c r="AO128" s="1107"/>
      <c r="AP128" s="1109"/>
      <c r="AQ128" s="1110"/>
      <c r="AR128" s="1110"/>
      <c r="AS128" s="1110"/>
      <c r="AT128" s="1111"/>
      <c r="AU128" s="284"/>
      <c r="AV128" s="284"/>
      <c r="AW128" s="284"/>
      <c r="AX128" s="946" t="s">
        <v>483</v>
      </c>
      <c r="AY128" s="947"/>
      <c r="AZ128" s="947"/>
      <c r="BA128" s="947"/>
      <c r="BB128" s="947"/>
      <c r="BC128" s="947"/>
      <c r="BD128" s="947"/>
      <c r="BE128" s="948"/>
      <c r="BF128" s="1112" t="s">
        <v>130</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484</v>
      </c>
      <c r="CQ128" s="1095"/>
      <c r="CR128" s="1095"/>
      <c r="CS128" s="1095"/>
      <c r="CT128" s="1095"/>
      <c r="CU128" s="1095"/>
      <c r="CV128" s="1095"/>
      <c r="CW128" s="1095"/>
      <c r="CX128" s="1095"/>
      <c r="CY128" s="1095"/>
      <c r="CZ128" s="1095"/>
      <c r="DA128" s="1095"/>
      <c r="DB128" s="1095"/>
      <c r="DC128" s="1095"/>
      <c r="DD128" s="1095"/>
      <c r="DE128" s="1095"/>
      <c r="DF128" s="1096"/>
      <c r="DG128" s="1097" t="s">
        <v>130</v>
      </c>
      <c r="DH128" s="1098"/>
      <c r="DI128" s="1098"/>
      <c r="DJ128" s="1098"/>
      <c r="DK128" s="1098"/>
      <c r="DL128" s="1098" t="s">
        <v>130</v>
      </c>
      <c r="DM128" s="1098"/>
      <c r="DN128" s="1098"/>
      <c r="DO128" s="1098"/>
      <c r="DP128" s="1098"/>
      <c r="DQ128" s="1098" t="s">
        <v>130</v>
      </c>
      <c r="DR128" s="1098"/>
      <c r="DS128" s="1098"/>
      <c r="DT128" s="1098"/>
      <c r="DU128" s="1098"/>
      <c r="DV128" s="1099" t="s">
        <v>130</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485</v>
      </c>
      <c r="X129" s="1132"/>
      <c r="Y129" s="1132"/>
      <c r="Z129" s="1133"/>
      <c r="AA129" s="1016">
        <v>57402736</v>
      </c>
      <c r="AB129" s="1017"/>
      <c r="AC129" s="1017"/>
      <c r="AD129" s="1017"/>
      <c r="AE129" s="1018"/>
      <c r="AF129" s="1019">
        <v>60754149</v>
      </c>
      <c r="AG129" s="1017"/>
      <c r="AH129" s="1017"/>
      <c r="AI129" s="1017"/>
      <c r="AJ129" s="1018"/>
      <c r="AK129" s="1019">
        <v>61226043</v>
      </c>
      <c r="AL129" s="1017"/>
      <c r="AM129" s="1017"/>
      <c r="AN129" s="1017"/>
      <c r="AO129" s="1018"/>
      <c r="AP129" s="1134"/>
      <c r="AQ129" s="1135"/>
      <c r="AR129" s="1135"/>
      <c r="AS129" s="1135"/>
      <c r="AT129" s="1136"/>
      <c r="AU129" s="286"/>
      <c r="AV129" s="286"/>
      <c r="AW129" s="286"/>
      <c r="AX129" s="1125" t="s">
        <v>486</v>
      </c>
      <c r="AY129" s="1008"/>
      <c r="AZ129" s="1008"/>
      <c r="BA129" s="1008"/>
      <c r="BB129" s="1008"/>
      <c r="BC129" s="1008"/>
      <c r="BD129" s="1008"/>
      <c r="BE129" s="1009"/>
      <c r="BF129" s="1126" t="s">
        <v>431</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487</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488</v>
      </c>
      <c r="X130" s="1132"/>
      <c r="Y130" s="1132"/>
      <c r="Z130" s="1133"/>
      <c r="AA130" s="1016">
        <v>3525861</v>
      </c>
      <c r="AB130" s="1017"/>
      <c r="AC130" s="1017"/>
      <c r="AD130" s="1017"/>
      <c r="AE130" s="1018"/>
      <c r="AF130" s="1019">
        <v>3401257</v>
      </c>
      <c r="AG130" s="1017"/>
      <c r="AH130" s="1017"/>
      <c r="AI130" s="1017"/>
      <c r="AJ130" s="1018"/>
      <c r="AK130" s="1019">
        <v>3331908</v>
      </c>
      <c r="AL130" s="1017"/>
      <c r="AM130" s="1017"/>
      <c r="AN130" s="1017"/>
      <c r="AO130" s="1018"/>
      <c r="AP130" s="1134"/>
      <c r="AQ130" s="1135"/>
      <c r="AR130" s="1135"/>
      <c r="AS130" s="1135"/>
      <c r="AT130" s="1136"/>
      <c r="AU130" s="286"/>
      <c r="AV130" s="286"/>
      <c r="AW130" s="286"/>
      <c r="AX130" s="1125" t="s">
        <v>489</v>
      </c>
      <c r="AY130" s="1008"/>
      <c r="AZ130" s="1008"/>
      <c r="BA130" s="1008"/>
      <c r="BB130" s="1008"/>
      <c r="BC130" s="1008"/>
      <c r="BD130" s="1008"/>
      <c r="BE130" s="1009"/>
      <c r="BF130" s="1162">
        <v>-4.5</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490</v>
      </c>
      <c r="X131" s="1170"/>
      <c r="Y131" s="1170"/>
      <c r="Z131" s="1171"/>
      <c r="AA131" s="1063">
        <v>53876875</v>
      </c>
      <c r="AB131" s="1042"/>
      <c r="AC131" s="1042"/>
      <c r="AD131" s="1042"/>
      <c r="AE131" s="1043"/>
      <c r="AF131" s="1041">
        <v>57352892</v>
      </c>
      <c r="AG131" s="1042"/>
      <c r="AH131" s="1042"/>
      <c r="AI131" s="1042"/>
      <c r="AJ131" s="1043"/>
      <c r="AK131" s="1041">
        <v>57894135</v>
      </c>
      <c r="AL131" s="1042"/>
      <c r="AM131" s="1042"/>
      <c r="AN131" s="1042"/>
      <c r="AO131" s="1043"/>
      <c r="AP131" s="1172"/>
      <c r="AQ131" s="1173"/>
      <c r="AR131" s="1173"/>
      <c r="AS131" s="1173"/>
      <c r="AT131" s="1174"/>
      <c r="AU131" s="286"/>
      <c r="AV131" s="286"/>
      <c r="AW131" s="286"/>
      <c r="AX131" s="1144" t="s">
        <v>491</v>
      </c>
      <c r="AY131" s="1095"/>
      <c r="AZ131" s="1095"/>
      <c r="BA131" s="1095"/>
      <c r="BB131" s="1095"/>
      <c r="BC131" s="1095"/>
      <c r="BD131" s="1095"/>
      <c r="BE131" s="1096"/>
      <c r="BF131" s="1145" t="s">
        <v>130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492</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493</v>
      </c>
      <c r="W132" s="1155"/>
      <c r="X132" s="1155"/>
      <c r="Y132" s="1155"/>
      <c r="Z132" s="1156"/>
      <c r="AA132" s="1157">
        <v>-4.5418261549999999</v>
      </c>
      <c r="AB132" s="1158"/>
      <c r="AC132" s="1158"/>
      <c r="AD132" s="1158"/>
      <c r="AE132" s="1159"/>
      <c r="AF132" s="1160">
        <v>-4.5716439199999996</v>
      </c>
      <c r="AG132" s="1158"/>
      <c r="AH132" s="1158"/>
      <c r="AI132" s="1158"/>
      <c r="AJ132" s="1159"/>
      <c r="AK132" s="1160">
        <v>-4.5246448539999999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494</v>
      </c>
      <c r="W133" s="1138"/>
      <c r="X133" s="1138"/>
      <c r="Y133" s="1138"/>
      <c r="Z133" s="1139"/>
      <c r="AA133" s="1140">
        <v>-4.5</v>
      </c>
      <c r="AB133" s="1141"/>
      <c r="AC133" s="1141"/>
      <c r="AD133" s="1141"/>
      <c r="AE133" s="1142"/>
      <c r="AF133" s="1140">
        <v>-4.5</v>
      </c>
      <c r="AG133" s="1141"/>
      <c r="AH133" s="1141"/>
      <c r="AI133" s="1141"/>
      <c r="AJ133" s="1142"/>
      <c r="AK133" s="1140">
        <v>-4.5</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SCR1n0MbIbt/qqBO2D3shtFlOll4kYOvL48RMmU/MUo6uvtyx7ZuP6I79k0lJUoucex9uQlPwBQHu1bm6BrTTg==" saltValue="llNbNE4NJtuAYAyupest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55"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LuvGyLX2ZimJHFPe/5E/yWQ//PYcyoBRNXvZW4OiG5Gyfnm57VAfhjpqoUO3l0++iQRX5n56CJ/k9MYDacYB+Q==" saltValue="Mdkr44k8yXvdJgMRgkrH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D0Te5ZKUfR3BG06EL/uZha/c/Xq3lVDz72i7pIhBoBIdS9azkdwsUt9EdNbtAX7YaWBrjb31wI7XJa3DwQFGA==" saltValue="Br6e8cqcen7KhlFMcHe7u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498</v>
      </c>
      <c r="AP7" s="305"/>
      <c r="AQ7" s="306" t="s">
        <v>499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500</v>
      </c>
      <c r="AQ8" s="312" t="s">
        <v>501</v>
      </c>
      <c r="AR8" s="313" t="s">
        <v>502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503</v>
      </c>
      <c r="AL9" s="1178"/>
      <c r="AM9" s="1178"/>
      <c r="AN9" s="1179"/>
      <c r="AO9" s="314">
        <v>20776427</v>
      </c>
      <c r="AP9" s="314">
        <v>91698</v>
      </c>
      <c r="AQ9" s="315">
        <v>64942</v>
      </c>
      <c r="AR9" s="316">
        <v>41.2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504</v>
      </c>
      <c r="AL10" s="1178"/>
      <c r="AM10" s="1178"/>
      <c r="AN10" s="1179"/>
      <c r="AO10" s="317">
        <v>255009</v>
      </c>
      <c r="AP10" s="317">
        <v>1125</v>
      </c>
      <c r="AQ10" s="318">
        <v>879</v>
      </c>
      <c r="AR10" s="319">
        <v>28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505</v>
      </c>
      <c r="AL11" s="1178"/>
      <c r="AM11" s="1178"/>
      <c r="AN11" s="1179"/>
      <c r="AO11" s="317" t="s">
        <v>506</v>
      </c>
      <c r="AP11" s="317" t="s">
        <v>506</v>
      </c>
      <c r="AQ11" s="318" t="s">
        <v>506</v>
      </c>
      <c r="AR11" s="319" t="s">
        <v>506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506</v>
      </c>
      <c r="AP12" s="317" t="s">
        <v>506</v>
      </c>
      <c r="AQ12" s="318" t="s">
        <v>506</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508</v>
      </c>
      <c r="AL13" s="1178"/>
      <c r="AM13" s="1178"/>
      <c r="AN13" s="1179"/>
      <c r="AO13" s="317">
        <v>865296</v>
      </c>
      <c r="AP13" s="317">
        <v>3819</v>
      </c>
      <c r="AQ13" s="318">
        <v>2352</v>
      </c>
      <c r="AR13" s="319">
        <v>62.4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509</v>
      </c>
      <c r="AL14" s="1178"/>
      <c r="AM14" s="1178"/>
      <c r="AN14" s="1179"/>
      <c r="AO14" s="317">
        <v>409354</v>
      </c>
      <c r="AP14" s="317">
        <v>1807</v>
      </c>
      <c r="AQ14" s="318">
        <v>1462</v>
      </c>
      <c r="AR14" s="319">
        <v>23.6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510</v>
      </c>
      <c r="AL15" s="1184"/>
      <c r="AM15" s="1184"/>
      <c r="AN15" s="1185"/>
      <c r="AO15" s="317">
        <v>-1060360</v>
      </c>
      <c r="AP15" s="317">
        <v>-4680</v>
      </c>
      <c r="AQ15" s="318">
        <v>-4941</v>
      </c>
      <c r="AR15" s="319">
        <v>-5.3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185</v>
      </c>
      <c r="AL16" s="1184"/>
      <c r="AM16" s="1184"/>
      <c r="AN16" s="1185"/>
      <c r="AO16" s="317">
        <v>21245726</v>
      </c>
      <c r="AP16" s="317">
        <v>93769</v>
      </c>
      <c r="AQ16" s="318">
        <v>64694</v>
      </c>
      <c r="AR16" s="319">
        <v>44.9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512</v>
      </c>
      <c r="AP20" s="326" t="s">
        <v>513</v>
      </c>
      <c r="AQ20" s="327" t="s">
        <v>514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515</v>
      </c>
      <c r="AL21" s="1187"/>
      <c r="AM21" s="1187"/>
      <c r="AN21" s="1188"/>
      <c r="AO21" s="330">
        <v>8.2100000000000009</v>
      </c>
      <c r="AP21" s="331">
        <v>6.27</v>
      </c>
      <c r="AQ21" s="332">
        <v>1.94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516</v>
      </c>
      <c r="AL22" s="1187"/>
      <c r="AM22" s="1187"/>
      <c r="AN22" s="1188"/>
      <c r="AO22" s="335">
        <v>99</v>
      </c>
      <c r="AP22" s="336">
        <v>98.9</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498</v>
      </c>
      <c r="AP30" s="305"/>
      <c r="AQ30" s="306" t="s">
        <v>499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500</v>
      </c>
      <c r="AQ31" s="312" t="s">
        <v>501</v>
      </c>
      <c r="AR31" s="313" t="s">
        <v>502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520</v>
      </c>
      <c r="AL32" s="1181"/>
      <c r="AM32" s="1181"/>
      <c r="AN32" s="1182"/>
      <c r="AO32" s="345">
        <v>526874</v>
      </c>
      <c r="AP32" s="345">
        <v>2325</v>
      </c>
      <c r="AQ32" s="346">
        <v>4470</v>
      </c>
      <c r="AR32" s="347">
        <v>-48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521</v>
      </c>
      <c r="AL33" s="1181"/>
      <c r="AM33" s="1181"/>
      <c r="AN33" s="1182"/>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522</v>
      </c>
      <c r="AL34" s="1181"/>
      <c r="AM34" s="1181"/>
      <c r="AN34" s="1182"/>
      <c r="AO34" s="345">
        <v>62283</v>
      </c>
      <c r="AP34" s="345">
        <v>275</v>
      </c>
      <c r="AQ34" s="346">
        <v>430</v>
      </c>
      <c r="AR34" s="347">
        <v>-36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523</v>
      </c>
      <c r="AL35" s="1181"/>
      <c r="AM35" s="1181"/>
      <c r="AN35" s="1182"/>
      <c r="AO35" s="345" t="s">
        <v>506</v>
      </c>
      <c r="AP35" s="345" t="s">
        <v>506</v>
      </c>
      <c r="AQ35" s="346">
        <v>25</v>
      </c>
      <c r="AR35" s="347" t="s">
        <v>506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524</v>
      </c>
      <c r="AL36" s="1181"/>
      <c r="AM36" s="1181"/>
      <c r="AN36" s="1182"/>
      <c r="AO36" s="345">
        <v>82889</v>
      </c>
      <c r="AP36" s="345">
        <v>366</v>
      </c>
      <c r="AQ36" s="346">
        <v>317</v>
      </c>
      <c r="AR36" s="347">
        <v>15.5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525</v>
      </c>
      <c r="AL37" s="1181"/>
      <c r="AM37" s="1181"/>
      <c r="AN37" s="1182"/>
      <c r="AO37" s="345">
        <v>40358</v>
      </c>
      <c r="AP37" s="345">
        <v>178</v>
      </c>
      <c r="AQ37" s="346">
        <v>2439</v>
      </c>
      <c r="AR37" s="347">
        <v>-92.7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526</v>
      </c>
      <c r="AL38" s="1190"/>
      <c r="AM38" s="1190"/>
      <c r="AN38" s="1191"/>
      <c r="AO38" s="348" t="s">
        <v>506</v>
      </c>
      <c r="AP38" s="348" t="s">
        <v>506</v>
      </c>
      <c r="AQ38" s="349" t="s">
        <v>506</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527</v>
      </c>
      <c r="AL39" s="1190"/>
      <c r="AM39" s="1190"/>
      <c r="AN39" s="1191"/>
      <c r="AO39" s="345" t="s">
        <v>506</v>
      </c>
      <c r="AP39" s="345" t="s">
        <v>506</v>
      </c>
      <c r="AQ39" s="346">
        <v>-17</v>
      </c>
      <c r="AR39" s="347" t="s">
        <v>506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528</v>
      </c>
      <c r="AL40" s="1181"/>
      <c r="AM40" s="1181"/>
      <c r="AN40" s="1182"/>
      <c r="AO40" s="345">
        <v>-3331908</v>
      </c>
      <c r="AP40" s="345">
        <v>-14706</v>
      </c>
      <c r="AQ40" s="346">
        <v>-15313</v>
      </c>
      <c r="AR40" s="347">
        <v>-4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-2619504</v>
      </c>
      <c r="AP41" s="345">
        <v>-11561</v>
      </c>
      <c r="AQ41" s="346">
        <v>-7650</v>
      </c>
      <c r="AR41" s="347">
        <v>51.1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498</v>
      </c>
      <c r="AN49" s="1197" t="s">
        <v>532</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533</v>
      </c>
      <c r="AO50" s="362" t="s">
        <v>534</v>
      </c>
      <c r="AP50" s="363" t="s">
        <v>535</v>
      </c>
      <c r="AQ50" s="364" t="s">
        <v>536</v>
      </c>
      <c r="AR50" s="365" t="s">
        <v>537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538</v>
      </c>
      <c r="AL51" s="358"/>
      <c r="AM51" s="366">
        <v>9673063</v>
      </c>
      <c r="AN51" s="367">
        <v>45208</v>
      </c>
      <c r="AO51" s="368">
        <v>-7.2</v>
      </c>
      <c r="AP51" s="369">
        <v>51565</v>
      </c>
      <c r="AQ51" s="370">
        <v>17.8</v>
      </c>
      <c r="AR51" s="371">
        <v>-25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539</v>
      </c>
      <c r="AM52" s="374">
        <v>8480189</v>
      </c>
      <c r="AN52" s="375">
        <v>39633</v>
      </c>
      <c r="AO52" s="376">
        <v>-6.4</v>
      </c>
      <c r="AP52" s="377">
        <v>35359</v>
      </c>
      <c r="AQ52" s="378">
        <v>16.5</v>
      </c>
      <c r="AR52" s="379">
        <v>-22.9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540</v>
      </c>
      <c r="AL53" s="358"/>
      <c r="AM53" s="366">
        <v>10309001</v>
      </c>
      <c r="AN53" s="367">
        <v>47415</v>
      </c>
      <c r="AO53" s="368">
        <v>4.9000000000000004</v>
      </c>
      <c r="AP53" s="369">
        <v>46686</v>
      </c>
      <c r="AQ53" s="370">
        <v>-9.5</v>
      </c>
      <c r="AR53" s="371">
        <v>14.4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539</v>
      </c>
      <c r="AM54" s="374">
        <v>7171006</v>
      </c>
      <c r="AN54" s="375">
        <v>32982</v>
      </c>
      <c r="AO54" s="376">
        <v>-16.8</v>
      </c>
      <c r="AP54" s="377">
        <v>32595</v>
      </c>
      <c r="AQ54" s="378">
        <v>-7.8</v>
      </c>
      <c r="AR54" s="379">
        <v>-9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541</v>
      </c>
      <c r="AL55" s="358"/>
      <c r="AM55" s="366">
        <v>17936407</v>
      </c>
      <c r="AN55" s="367">
        <v>80981</v>
      </c>
      <c r="AO55" s="368">
        <v>70.8</v>
      </c>
      <c r="AP55" s="369">
        <v>49796</v>
      </c>
      <c r="AQ55" s="370">
        <v>6.7</v>
      </c>
      <c r="AR55" s="371">
        <v>64.099999999999994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539</v>
      </c>
      <c r="AM56" s="374">
        <v>11662471</v>
      </c>
      <c r="AN56" s="375">
        <v>52655</v>
      </c>
      <c r="AO56" s="376">
        <v>59.6</v>
      </c>
      <c r="AP56" s="377">
        <v>37281</v>
      </c>
      <c r="AQ56" s="378">
        <v>14.4</v>
      </c>
      <c r="AR56" s="379">
        <v>45.2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542</v>
      </c>
      <c r="AL57" s="358"/>
      <c r="AM57" s="366">
        <v>23777200</v>
      </c>
      <c r="AN57" s="367">
        <v>105156</v>
      </c>
      <c r="AO57" s="368">
        <v>29.9</v>
      </c>
      <c r="AP57" s="369">
        <v>51681</v>
      </c>
      <c r="AQ57" s="370">
        <v>3.8</v>
      </c>
      <c r="AR57" s="371">
        <v>26.1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539</v>
      </c>
      <c r="AM58" s="374">
        <v>12825786</v>
      </c>
      <c r="AN58" s="375">
        <v>56723</v>
      </c>
      <c r="AO58" s="376">
        <v>7.7</v>
      </c>
      <c r="AP58" s="377">
        <v>37226</v>
      </c>
      <c r="AQ58" s="378">
        <v>-0.1</v>
      </c>
      <c r="AR58" s="379">
        <v>7.8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543</v>
      </c>
      <c r="AL59" s="358"/>
      <c r="AM59" s="366">
        <v>20816629</v>
      </c>
      <c r="AN59" s="367">
        <v>91876</v>
      </c>
      <c r="AO59" s="368">
        <v>-12.6</v>
      </c>
      <c r="AP59" s="369">
        <v>50465</v>
      </c>
      <c r="AQ59" s="370">
        <v>-2.4</v>
      </c>
      <c r="AR59" s="371">
        <v>-10.199999999999999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539</v>
      </c>
      <c r="AM60" s="374">
        <v>10341700</v>
      </c>
      <c r="AN60" s="375">
        <v>45644</v>
      </c>
      <c r="AO60" s="376">
        <v>-19.5</v>
      </c>
      <c r="AP60" s="377">
        <v>34193</v>
      </c>
      <c r="AQ60" s="378">
        <v>-8.1</v>
      </c>
      <c r="AR60" s="379">
        <v>-11.4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544</v>
      </c>
      <c r="AL61" s="380"/>
      <c r="AM61" s="381">
        <v>16502460</v>
      </c>
      <c r="AN61" s="382">
        <v>74127</v>
      </c>
      <c r="AO61" s="383">
        <v>17.2</v>
      </c>
      <c r="AP61" s="384">
        <v>50039</v>
      </c>
      <c r="AQ61" s="385">
        <v>3.3</v>
      </c>
      <c r="AR61" s="371">
        <v>13.9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539</v>
      </c>
      <c r="AM62" s="374">
        <v>10096230</v>
      </c>
      <c r="AN62" s="375">
        <v>45527</v>
      </c>
      <c r="AO62" s="376">
        <v>4.9000000000000004</v>
      </c>
      <c r="AP62" s="377">
        <v>35331</v>
      </c>
      <c r="AQ62" s="378">
        <v>3</v>
      </c>
      <c r="AR62" s="379">
        <v>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KVMVEicerjd75iN7ZYjoG9LaVtrt5e28IU8lUTAykYIkC+2Ukwy80sOLdXNFoBRI/ff5VEdd/XmQQMSqCfOqQ==" saltValue="+shk81uaP0Gt2uamGnDJ5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58"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row r="120" spans="125:125" ht="13.5" hidden="1" customHeight="1" x14ac:dyDescent="0.15"/>
    <row r="121" spans="125:125" ht="13.5" hidden="1" customHeight="1" x14ac:dyDescent="0.15">
      <c r="DU121" s="292"/>
    </row>
  </sheetData>
  <sheetProtection algorithmName="SHA-512" hashValue="hr6eH6+52spJo1nyyUHbmUFIYbWphXUNFzm+IUpZ7McmNVq+cEvS4DL12E6/Q+oxliX8yOp6SD78biftK6RWsQ==" saltValue="k6vjumywmIuaPtiRvsh2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547</v>
      </c>
    </row>
  </sheetData>
  <sheetProtection algorithmName="SHA-512" hashValue="QaGovETRTXetS48+55cjXR/SATgb6SrSJJYtTPcglP9c8vVtIdXOxvyZ6RhxIZ3qnwki0YCRmmFyJy5pdR0DZA==" saltValue="FtbAq8IeaN5VM4tR9OST7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00" t="s">
        <v>3</v>
      </c>
      <c r="D47" s="1200"/>
      <c r="E47" s="1201"/>
      <c r="F47" s="11">
        <v>49.18</v>
      </c>
      <c r="G47" s="12">
        <v>46.01</v>
      </c>
      <c r="H47" s="12">
        <v>38.81</v>
      </c>
      <c r="I47" s="12">
        <v>32.47</v>
      </c>
      <c r="J47" s="13">
        <v>30.61</v>
      </c>
    </row>
    <row r="48" spans="2:10" ht="57.75" customHeight="1" x14ac:dyDescent="0.15">
      <c r="B48" s="14"/>
      <c r="C48" s="1202" t="s">
        <v>4</v>
      </c>
      <c r="D48" s="1202"/>
      <c r="E48" s="1203"/>
      <c r="F48" s="15">
        <v>5.49</v>
      </c>
      <c r="G48" s="16">
        <v>9.0399999999999991</v>
      </c>
      <c r="H48" s="16">
        <v>7.98</v>
      </c>
      <c r="I48" s="16">
        <v>9.1999999999999993</v>
      </c>
      <c r="J48" s="17">
        <v>13.33</v>
      </c>
    </row>
    <row r="49" spans="2:10" ht="57.75" customHeight="1" thickBot="1" x14ac:dyDescent="0.2">
      <c r="B49" s="18"/>
      <c r="C49" s="1204" t="s">
        <v>5</v>
      </c>
      <c r="D49" s="1204"/>
      <c r="E49" s="1205"/>
      <c r="F49" s="19">
        <v>0.19</v>
      </c>
      <c r="G49" s="20" t="s">
        <v>553</v>
      </c>
      <c r="H49" s="20" t="s">
        <v>554</v>
      </c>
      <c r="I49" s="20" t="s">
        <v>555</v>
      </c>
      <c r="J49" s="21">
        <v>2.6</v>
      </c>
    </row>
    <row r="50" spans="2:10" ht="13.5" customHeight="1" x14ac:dyDescent="0.15"/>
  </sheetData>
  <sheetProtection algorithmName="SHA-512" hashValue="MO8+D2L1Zh7fIIWa01juXbgCpevDRiqSKXBzh+k0oBdGGRrHL7b4mL7CyOITapyNEHZXMEScSlyL1OQyf5g2tg==" saltValue="l0i9Ve/zPyxNTCKfkIM+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大塚　功</cp:lastModifiedBy>
  <cp:lastPrinted>2022-03-07T23:54:08Z</cp:lastPrinted>
  <dcterms:created xsi:type="dcterms:W3CDTF">2022-02-02T04:29:15Z</dcterms:created>
  <dcterms:modified xsi:type="dcterms:W3CDTF">2022-03-24T02:33:48Z</dcterms:modified>
  <cp:category/>
</cp:coreProperties>
</file>