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4940" windowHeight="8985" tabRatio="676" firstSheet="8" activeTab="13"/>
  </bookViews>
  <sheets>
    <sheet name="資料第１－１号" sheetId="1" r:id="rId1"/>
    <sheet name="資料第１－２号" sheetId="2" r:id="rId2"/>
    <sheet name="資料第２－１号" sheetId="3" r:id="rId3"/>
    <sheet name="資料第２－２号" sheetId="4" r:id="rId4"/>
    <sheet name="資料第３号" sheetId="5" r:id="rId5"/>
    <sheet name="資料第３（２）号" sheetId="6" r:id="rId6"/>
    <sheet name="資料第４号" sheetId="7" r:id="rId7"/>
    <sheet name="資料第４（２）" sheetId="8" r:id="rId8"/>
    <sheet name="資料第４（３）" sheetId="9" r:id="rId9"/>
    <sheet name="資料第５号" sheetId="10" r:id="rId10"/>
    <sheet name="資料第６号" sheetId="11" r:id="rId11"/>
    <sheet name="資料第７号" sheetId="12" r:id="rId12"/>
    <sheet name="資料第８号" sheetId="13" r:id="rId13"/>
    <sheet name="資料第９号" sheetId="14" r:id="rId14"/>
    <sheet name="資料第９(２)号" sheetId="15" r:id="rId15"/>
    <sheet name="資料第１０号" sheetId="16" r:id="rId16"/>
    <sheet name="資料第１１号 " sheetId="17" r:id="rId17"/>
  </sheets>
  <definedNames>
    <definedName name="_xlnm.Print_Area" localSheetId="1">'資料第１－２号'!$B$1:$J$250</definedName>
    <definedName name="_xlnm.Print_Area" localSheetId="3">'資料第２－２号'!$A$1:$I$65</definedName>
    <definedName name="_xlnm.Print_Titles" localSheetId="1">'資料第１－２号'!$3:$3</definedName>
    <definedName name="_xlnm.Print_Titles" localSheetId="3">'資料第２－２号'!$3:$3</definedName>
    <definedName name="データベース">'資料第１－２号'!$B$3:$J$3</definedName>
  </definedNames>
  <calcPr fullCalcOnLoad="1" iterate="1" iterateCount="1" iterateDelta="0"/>
</workbook>
</file>

<file path=xl/sharedStrings.xml><?xml version="1.0" encoding="utf-8"?>
<sst xmlns="http://schemas.openxmlformats.org/spreadsheetml/2006/main" count="2902" uniqueCount="1092">
  <si>
    <t>教育委員会と保護者間の連絡・報告内容についての一切</t>
  </si>
  <si>
    <t>男女平等センター相談室受付と主訴の記録</t>
  </si>
  <si>
    <t>東京都の旅費規定の事務手引</t>
  </si>
  <si>
    <t>○○ビル増築工事（標識設置届１９－１００５号）についての住民説明会資料一式</t>
  </si>
  <si>
    <t>文京区全域の普通形態の飲食店業（自動販売機や自動車、露店形態、短期間の営業を除く）の新規の営業許可者の一覧</t>
  </si>
  <si>
    <t>全国学力・学習状況調査の結果及び分析・方向性を示す意識調査に関する資料の一切（全国平均、東京都平均、文京区平均の比較資料　教育委員会資料その他、児童質問の回答結果）平成１９～22年度</t>
  </si>
  <si>
    <t>旅館業（ホテル、旅館、簡易宿所営業）　営業者（経営者）所在地・電話番号</t>
  </si>
  <si>
    <t>指導要録（学籍の記録＋指導の記録）</t>
  </si>
  <si>
    <t>印鑑登録に関する廃止及び登録申請書
印鑑登録証明書交付申請書</t>
  </si>
  <si>
    <t>平成22年6月～8月までの診療報酬明細書</t>
  </si>
  <si>
    <t>日本スポーツ振興センターへの申請・認定に関わる書類</t>
  </si>
  <si>
    <t>「中央大学後楽園キャンパス新2号館新築工事に伴う解体工事完了報告書」</t>
  </si>
  <si>
    <t>住民票及び戸籍謄本請求書</t>
  </si>
  <si>
    <t>接骨院ホスピストのレセプト</t>
  </si>
  <si>
    <t>子ども家庭支援センターにおける相談日時</t>
  </si>
  <si>
    <t>開示区分</t>
  </si>
  <si>
    <t>実施機関別個人情報の開示等請求件数</t>
  </si>
  <si>
    <t>個人情報開示等請求内容</t>
  </si>
  <si>
    <t>訂正・削除・利用中止請求</t>
  </si>
  <si>
    <t>訂正請求</t>
  </si>
  <si>
    <t>削除請求</t>
  </si>
  <si>
    <t>利用中止請求</t>
  </si>
  <si>
    <t>（全実施機関）</t>
  </si>
  <si>
    <t>承諾</t>
  </si>
  <si>
    <t>一部承諾</t>
  </si>
  <si>
    <t>不承諾</t>
  </si>
  <si>
    <t>年度</t>
  </si>
  <si>
    <t>施設管理部</t>
  </si>
  <si>
    <t>全部開示</t>
  </si>
  <si>
    <t>一部開示</t>
  </si>
  <si>
    <t>非開示</t>
  </si>
  <si>
    <t>※　請求件数等は主管課別に捉えていますので、実際の請求書の枚数と一致しないことがあります。</t>
  </si>
  <si>
    <t>教育委員会</t>
  </si>
  <si>
    <t>監査委員</t>
  </si>
  <si>
    <t>選挙管理委員会</t>
  </si>
  <si>
    <t>議会</t>
  </si>
  <si>
    <t>請求</t>
  </si>
  <si>
    <t>全部公開</t>
  </si>
  <si>
    <t>一部公開</t>
  </si>
  <si>
    <t>非公開</t>
  </si>
  <si>
    <t>未処理</t>
  </si>
  <si>
    <t>非開示</t>
  </si>
  <si>
    <t>※　請求件数等は主管課別に捉えていますので、実際の請求書の枚数と一致しないこともあります。</t>
  </si>
  <si>
    <t>男女協働子育て支援部</t>
  </si>
  <si>
    <t>開示請求</t>
  </si>
  <si>
    <r>
      <t xml:space="preserve">行政情報件名（内容）
</t>
    </r>
    <r>
      <rPr>
        <sz val="9"/>
        <rFont val="ＭＳ Ｐゴシック"/>
        <family val="3"/>
      </rPr>
      <t>（決定通知書には、特定した件名を具体的に記載すること）</t>
    </r>
  </si>
  <si>
    <t>開示日</t>
  </si>
  <si>
    <t>決定</t>
  </si>
  <si>
    <t>非公開理由等</t>
  </si>
  <si>
    <t>主管課</t>
  </si>
  <si>
    <t>番号</t>
  </si>
  <si>
    <t>請求日</t>
  </si>
  <si>
    <t>公開日</t>
  </si>
  <si>
    <t>公開方法</t>
  </si>
  <si>
    <t>備考</t>
  </si>
  <si>
    <t>請求区分</t>
  </si>
  <si>
    <t>開示</t>
  </si>
  <si>
    <t>決定区分</t>
  </si>
  <si>
    <t>情報公開請求内容</t>
  </si>
  <si>
    <t>実施機関別行政情報の公開請求件数</t>
  </si>
  <si>
    <t>実施機関</t>
  </si>
  <si>
    <t>合計</t>
  </si>
  <si>
    <t>4月</t>
  </si>
  <si>
    <t>5月</t>
  </si>
  <si>
    <t>6月</t>
  </si>
  <si>
    <t>7月</t>
  </si>
  <si>
    <t>8月</t>
  </si>
  <si>
    <t>9月</t>
  </si>
  <si>
    <t>10月</t>
  </si>
  <si>
    <t>11月</t>
  </si>
  <si>
    <t>12月</t>
  </si>
  <si>
    <t>1月</t>
  </si>
  <si>
    <t>2月</t>
  </si>
  <si>
    <t>3月</t>
  </si>
  <si>
    <t>区長</t>
  </si>
  <si>
    <t>企画政策部</t>
  </si>
  <si>
    <t>総務部</t>
  </si>
  <si>
    <t>区民部</t>
  </si>
  <si>
    <t>福祉部</t>
  </si>
  <si>
    <t>保健衛生部</t>
  </si>
  <si>
    <t>都市計画部</t>
  </si>
  <si>
    <t>土木部</t>
  </si>
  <si>
    <t>資源環境部</t>
  </si>
  <si>
    <t>一部開示</t>
  </si>
  <si>
    <t>訂正</t>
  </si>
  <si>
    <t>個人情報件名（内容）</t>
  </si>
  <si>
    <t>アカデミー推進部</t>
  </si>
  <si>
    <t>会計管理者</t>
  </si>
  <si>
    <t>鴎外記念館の設計会社選定に係る文書
「プロポーザル方式による事業者選定について」、「プロポーザル実施要領」、「委員会設置要領」、「『（仮称）森鴎外記念館』展示基本及び実施設計事業者の募集について」、「第一段階審査および第二段階審査の考え方」、「審査基準」、「応募者一覧」、「業者選定の結果について」、「参加表明書」、「企画提案書」</t>
  </si>
  <si>
    <t>写しの交付</t>
  </si>
  <si>
    <t>アカデミー推進課</t>
  </si>
  <si>
    <t>法人情報（7条3号）</t>
  </si>
  <si>
    <t>印影</t>
  </si>
  <si>
    <t>中央大学新2号館建設計画に係る質問書</t>
  </si>
  <si>
    <t>指導課</t>
  </si>
  <si>
    <t>○○ビルに関する建築計画概要書、確認済を交付した旨の報告書、確認引受通知書、確認審査報告書</t>
  </si>
  <si>
    <t>建築課</t>
  </si>
  <si>
    <t>平成22年3月に新規に営業許可をした飲食店の名称、所在地、電話番号、許可年月日</t>
  </si>
  <si>
    <t>公開</t>
  </si>
  <si>
    <t>生活衛生課</t>
  </si>
  <si>
    <t>施術所○○に関して
１　開設者氏名　２　開設届年月日・開設年月日　３　従事者の就・退職年月日</t>
  </si>
  <si>
    <t>「区立小・中学校将来ビジョン」に基づく、小中学校の統廃合に関する具体的かつ詳細な情報</t>
  </si>
  <si>
    <t>閲覧
写しの交付</t>
  </si>
  <si>
    <t>庶務課</t>
  </si>
  <si>
    <t>不存在</t>
  </si>
  <si>
    <t xml:space="preserve">
写しの交付</t>
  </si>
  <si>
    <t>管理課</t>
  </si>
  <si>
    <t>計画調整課</t>
  </si>
  <si>
    <t>H20.6.24付開発行為許可申請書の添付図面</t>
  </si>
  <si>
    <t>目白台運動公園の指定管理者に指定された団体の応募申請書類のうち、事業計画書、収支計画書</t>
  </si>
  <si>
    <t>みどり公園課</t>
  </si>
  <si>
    <t>飲食店営業施設（平成22年4月28日現在許可のある店舗。また、臨時営業、自動車、自動販売機を除く。）①営業所、②営業者氏名、③屋号、④営業所電話番号</t>
  </si>
  <si>
    <t>埋蔵文化財調査報告（向丘○丁目○番○号）</t>
  </si>
  <si>
    <t>平成20年10月20日付開発行為変更許可申請書の添付図面、平成20年11月28日付開発行為変更許可書、平成20年9月30日付工事完了公告前の建物の建築承認申請書、平成20年10月14日付工事完了公告前の建物の建築承認書</t>
  </si>
  <si>
    <t>H20.6.24付開発行為許可申請書及びH20.10.20付開発行為変更許可申請書添付図面</t>
  </si>
  <si>
    <t>職員座席表（平成22年版）</t>
  </si>
  <si>
    <t>広報課</t>
  </si>
  <si>
    <t>旅館施設営業許可台帳に登録を受けた施設のうち、過去5年間で廃止された施設のリスト
①施設名称、②施設所在地、③施設電話番号、④営業者名、⑤廃止届の収受年月日</t>
  </si>
  <si>
    <t>診療報酬明細書</t>
  </si>
  <si>
    <t>住民票請求書</t>
  </si>
  <si>
    <t>戸籍住民課</t>
  </si>
  <si>
    <t>戸籍謄本・附票等請求書</t>
  </si>
  <si>
    <t>印鑑登録番号及び登録廃止情報</t>
  </si>
  <si>
    <t>印鑑登録番号及び登録廃止年月日</t>
  </si>
  <si>
    <t>男女協働・子ども家庭支援センター担当課</t>
  </si>
  <si>
    <t>子ども家庭支援センター問い合わせ関係資料</t>
  </si>
  <si>
    <t>教育指導課</t>
  </si>
  <si>
    <t>本人の評価等に関する情報、関係機関の情報</t>
  </si>
  <si>
    <t>教育指導課問い合わせ関連資料</t>
  </si>
  <si>
    <t>中学校から教育センターへの報告内容</t>
  </si>
  <si>
    <t>教育センター</t>
  </si>
  <si>
    <t>学校別使用料一覧表（平成21年度分）</t>
  </si>
  <si>
    <t>学務課</t>
  </si>
  <si>
    <t>旧元町小学校の貸付契約書（順天堂）</t>
  </si>
  <si>
    <t>契約管財課</t>
  </si>
  <si>
    <t>都市計画部計画調整課平成19年12月～平成20年11月旅行命令簿（兼旅費請求内訳書）</t>
  </si>
  <si>
    <t>職員給料表・級及び居住地</t>
  </si>
  <si>
    <t>平成22年1月1日から平成22年3月31日までに付定のあった新築届及び住居表示台帳</t>
  </si>
  <si>
    <r>
      <t>平成22年</t>
    </r>
    <r>
      <rPr>
        <sz val="11"/>
        <rFont val="ＭＳ Ｐゴシック"/>
        <family val="3"/>
      </rPr>
      <t>4</t>
    </r>
    <r>
      <rPr>
        <sz val="11"/>
        <rFont val="ＭＳ Ｐゴシック"/>
        <family val="3"/>
      </rPr>
      <t>月に新規に営業許可をした飲食店の名称、所在地、電話番号、許可年月日</t>
    </r>
  </si>
  <si>
    <r>
      <t>ふるさと歴史館だより（第1号～第16号）、ふるさと歴史館年報（第</t>
    </r>
    <r>
      <rPr>
        <sz val="11"/>
        <rFont val="ＭＳ Ｐゴシック"/>
        <family val="3"/>
      </rPr>
      <t>1号～第12号</t>
    </r>
    <r>
      <rPr>
        <sz val="11"/>
        <rFont val="ＭＳ Ｐゴシック"/>
        <family val="3"/>
      </rPr>
      <t>）、予算見積書（ふるさと歴史館、</t>
    </r>
    <r>
      <rPr>
        <sz val="11"/>
        <rFont val="ＭＳ Ｐゴシック"/>
        <family val="3"/>
      </rPr>
      <t>H21・20・19・18年度）、ふるさと歴史館事業実績概要（H20・H19・H18年度）</t>
    </r>
  </si>
  <si>
    <t>施設管理課</t>
  </si>
  <si>
    <t>真砂中央図書館</t>
  </si>
  <si>
    <t>文京区立小・中学校ビジョン策定検討協議会会議録及び会議資料</t>
  </si>
  <si>
    <t>①非公開
②一部公開</t>
  </si>
  <si>
    <t>①管理課
②指導課</t>
  </si>
  <si>
    <r>
      <t>収蔵品の購入価格と一覧（平成22年度供用備品現在高調書　平成</t>
    </r>
    <r>
      <rPr>
        <sz val="11"/>
        <rFont val="ＭＳ Ｐゴシック"/>
        <family val="3"/>
      </rPr>
      <t>22年5月14日現在（ふるさと歴史館）</t>
    </r>
    <r>
      <rPr>
        <sz val="11"/>
        <rFont val="ＭＳ Ｐゴシック"/>
        <family val="3"/>
      </rPr>
      <t>）</t>
    </r>
  </si>
  <si>
    <t>区立の公立小学校及び中学校における2007年度から2009年度までの全国学力・学習状況調査の学校別の各科目の平均点一覧</t>
  </si>
  <si>
    <t>行政運営情報（条例第7条第6号）</t>
  </si>
  <si>
    <t>平成22年度入園に係る入園できないという待機児童についての区民の声</t>
  </si>
  <si>
    <t>①非公開
②非公開</t>
  </si>
  <si>
    <t>①指導課
②計画調整課</t>
  </si>
  <si>
    <r>
      <t>スポーツ施設に関しての利用者アンケート及び分析・評価の結果について（文京区スポーツ施設利用者アンケート実施結果（平成22年</t>
    </r>
    <r>
      <rPr>
        <sz val="11"/>
        <rFont val="ＭＳ Ｐゴシック"/>
        <family val="3"/>
      </rPr>
      <t>2月</t>
    </r>
    <r>
      <rPr>
        <sz val="11"/>
        <rFont val="ＭＳ Ｐゴシック"/>
        <family val="3"/>
      </rPr>
      <t>））</t>
    </r>
  </si>
  <si>
    <t>スポーツ振興課</t>
  </si>
  <si>
    <t>指定管理に関わる書類　平成21年度自主事業予算書　自主事業計画書全部</t>
  </si>
  <si>
    <t>預かり保育について、区立第一幼稚園から提出された要望書</t>
  </si>
  <si>
    <t>事業所○○についての許可年月日、許可番号、廃業年月日</t>
  </si>
  <si>
    <t>閲覧</t>
  </si>
  <si>
    <t>保育士採用試験の論作文（面接試験）</t>
  </si>
  <si>
    <t>職員課</t>
  </si>
  <si>
    <t>平成21年度文京区議会の共産党を除く全会派の第４四半期の政務調査費の収支状況報告書</t>
  </si>
  <si>
    <t>区議会事務局</t>
  </si>
  <si>
    <t>訂正になじまない情報</t>
  </si>
  <si>
    <t>課税証明書申請書</t>
  </si>
  <si>
    <t>印鑑登録証明書交付申請書</t>
  </si>
  <si>
    <t>税務課</t>
  </si>
  <si>
    <t>平成22、21年度住民税課税資料</t>
  </si>
  <si>
    <t>課税調査段階の情報</t>
  </si>
  <si>
    <t>平成22年3月1日から平成22年4月30日までに都市計画法に基づく開発行為における許可が下りた物件を対象とする、開発行為許可申請書（カガミ部分）・設計説明書・位置図・給排水計画図</t>
  </si>
  <si>
    <t>区民課</t>
  </si>
  <si>
    <r>
      <t>①文京区富坂上公衆便所改修工事計画通知（昭和55年12月5日第669号）に係る書類一式
②文京区富坂上公衆便所改修工事計画通知（昭和</t>
    </r>
    <r>
      <rPr>
        <sz val="11"/>
        <rFont val="ＭＳ Ｐゴシック"/>
        <family val="3"/>
      </rPr>
      <t>55年12月5日第669</t>
    </r>
    <r>
      <rPr>
        <sz val="11"/>
        <rFont val="ＭＳ Ｐゴシック"/>
        <family val="3"/>
      </rPr>
      <t>）に係る検査済証</t>
    </r>
  </si>
  <si>
    <t>①文京区立小石川図書館・本駒込図書館・目白台図書館・湯島図書館・大塚公園みどりの図書室・天神図書室の管理に関する基本協定書及び年度協定書
②文京区立本郷図書館・水道端図書館・千石図書館・根津図書室の管理に関する基本協定及び年度協定書</t>
  </si>
  <si>
    <r>
      <t>平成22年－</t>
    </r>
    <r>
      <rPr>
        <sz val="11"/>
        <rFont val="ＭＳ Ｐゴシック"/>
        <family val="3"/>
      </rPr>
      <t>765</t>
    </r>
    <r>
      <rPr>
        <sz val="11"/>
        <rFont val="ＭＳ Ｐゴシック"/>
        <family val="3"/>
      </rPr>
      <t>－</t>
    </r>
    <r>
      <rPr>
        <sz val="11"/>
        <rFont val="ＭＳ Ｐゴシック"/>
        <family val="3"/>
      </rPr>
      <t>0</t>
    </r>
    <r>
      <rPr>
        <sz val="11"/>
        <rFont val="ＭＳ Ｐゴシック"/>
        <family val="3"/>
      </rPr>
      <t>番　「</t>
    </r>
    <r>
      <rPr>
        <sz val="11"/>
        <rFont val="ＭＳ Ｐゴシック"/>
        <family val="3"/>
      </rPr>
      <t>3月9日開札　公園・児童遊園等施設保全委託</t>
    </r>
    <r>
      <rPr>
        <sz val="11"/>
        <rFont val="ＭＳ Ｐゴシック"/>
        <family val="3"/>
      </rPr>
      <t>」仕様書</t>
    </r>
  </si>
  <si>
    <t>○○○（車両番号）に係る文京区道第○○号線通行に関する文書一式</t>
  </si>
  <si>
    <t>○○小学校プール南側の共同住宅建築計画について、
①文京区宅地開発並びに中高層建築物等の建設に関する指導要綱に基づく文書一式
②景観条例に基づく文書一式</t>
  </si>
  <si>
    <t>文京区教育センター等建物基本プラン検討委員会青少年プラザ部会（第１回）会議要旨</t>
  </si>
  <si>
    <t>児童青少年課</t>
  </si>
  <si>
    <t>交通安全施設道路反射鏡・標識等清掃委託仕様書</t>
  </si>
  <si>
    <t>道路課</t>
  </si>
  <si>
    <t>平成２２年６月３日現在の診療所、歯科診療所の一覧</t>
  </si>
  <si>
    <t>①③④不存在
②法人情報（7条3号）</t>
  </si>
  <si>
    <t>文京区教育センター等建物基本プラン検討委員会の設置についての中の福祉センター療育部会の内容と記録について</t>
  </si>
  <si>
    <t>福祉センター</t>
  </si>
  <si>
    <r>
      <t>平成22年</t>
    </r>
    <r>
      <rPr>
        <sz val="11"/>
        <rFont val="ＭＳ Ｐゴシック"/>
        <family val="3"/>
      </rPr>
      <t>5</t>
    </r>
    <r>
      <rPr>
        <sz val="11"/>
        <rFont val="ＭＳ Ｐゴシック"/>
        <family val="3"/>
      </rPr>
      <t>月に新規に営業許可をした飲食店の名称、所在地、電話番号、許可年月日</t>
    </r>
  </si>
  <si>
    <t>堀坂の開発工事について
①沿道の掘削許可に関する文書（沿道掘削届、沿道掘削届回答書、工事着手届）
②騒音規制法、振動規制法、環境保全条例に基づく文書（特定建設作業実施届書（騒音）、特定建設作業実施届書（振動））</t>
  </si>
  <si>
    <t>①管理課
②環境政策課</t>
  </si>
  <si>
    <r>
      <t>①平成20年4月17日（関口○丁目他）、平成</t>
    </r>
    <r>
      <rPr>
        <sz val="11"/>
        <rFont val="ＭＳ Ｐゴシック"/>
        <family val="3"/>
      </rPr>
      <t>20年4月16日（関口○丁目）、平成20年5月28日（関口○丁目）以上の現場調査に関する報告書
②平成20年10月22日及び11月17日の都庁への開発許可相談に関する打合せ議事録</t>
    </r>
  </si>
  <si>
    <r>
      <t>平成21・</t>
    </r>
    <r>
      <rPr>
        <sz val="11"/>
        <rFont val="ＭＳ Ｐゴシック"/>
        <family val="3"/>
      </rPr>
      <t>22</t>
    </r>
    <r>
      <rPr>
        <sz val="11"/>
        <rFont val="ＭＳ Ｐゴシック"/>
        <family val="3"/>
      </rPr>
      <t>年度文京総合体育館外５スポーツ施設の管理に関する指定管理事業報告書</t>
    </r>
  </si>
  <si>
    <t>①千石地区区民施設検討委員会（第1回～3回）の記録要旨及び資料
②政策調整会議の記録要旨及び資料</t>
  </si>
  <si>
    <t>企画課</t>
  </si>
  <si>
    <r>
      <t>理容所、美容所、クリーニング所、特定建築物（3,000～</t>
    </r>
    <r>
      <rPr>
        <sz val="11"/>
        <rFont val="ＭＳ Ｐゴシック"/>
        <family val="3"/>
      </rPr>
      <t>10,000㎡</t>
    </r>
    <r>
      <rPr>
        <sz val="11"/>
        <rFont val="ＭＳ Ｐゴシック"/>
        <family val="3"/>
      </rPr>
      <t>）のうち平成</t>
    </r>
    <r>
      <rPr>
        <sz val="11"/>
        <rFont val="ＭＳ Ｐゴシック"/>
        <family val="3"/>
      </rPr>
      <t>22年5月1日～6月7日に新規として申請または許可したものの</t>
    </r>
    <r>
      <rPr>
        <sz val="11"/>
        <rFont val="ＭＳ Ｐゴシック"/>
        <family val="3"/>
      </rPr>
      <t>環境衛生関係業態名簿</t>
    </r>
  </si>
  <si>
    <t>平成22年4月1日付　開発許可取消し請求事件の訴状</t>
  </si>
  <si>
    <t>総務課</t>
  </si>
  <si>
    <t>5月11日開催の低入札価格調査委員会の会議録及び資料</t>
  </si>
  <si>
    <t>取り下げ</t>
  </si>
  <si>
    <r>
      <t>公立小・中学校に対する、学校配当の予算及び決算報告の学校別一覧（平成17年度～</t>
    </r>
    <r>
      <rPr>
        <sz val="11"/>
        <rFont val="ＭＳ Ｐゴシック"/>
        <family val="3"/>
      </rPr>
      <t>21年度学校令達清算リスト</t>
    </r>
    <r>
      <rPr>
        <sz val="11"/>
        <rFont val="ＭＳ Ｐゴシック"/>
        <family val="3"/>
      </rPr>
      <t>）</t>
    </r>
  </si>
  <si>
    <t>公立小・中学校における、就学援助受給者数（小学6年生、中学3年生のもの）の学校別一覧（就学援助認定者数一覧）</t>
  </si>
  <si>
    <t>公立小学校及び中学校における、長期欠席者数の学校別一覧</t>
  </si>
  <si>
    <t>公立中学校における、中学校卒業者及び高校進学者数の中学校別一覧</t>
  </si>
  <si>
    <t>公立小学校における、小学校卒業者及び私立・国立中学校進学者数の小学校別一覧</t>
  </si>
  <si>
    <t>防災課</t>
  </si>
  <si>
    <t xml:space="preserve">①③④不存在
</t>
  </si>
  <si>
    <t>個人情報（7条2号）法人情報（7条3号）</t>
  </si>
  <si>
    <t>個人情報（7条2号）</t>
  </si>
  <si>
    <t>①不存在
②個人情報（7条2号）</t>
  </si>
  <si>
    <t>法令秘（7条第1号）個人情報（7条2号）行政運営情報（7条6号）</t>
  </si>
  <si>
    <t>行政運営情報（7条6号）</t>
  </si>
  <si>
    <t>本年6月に六角坂で発生したガードレール損傷事故に関する文書及び同事故に対する文京区の対応に関する文書一式</t>
  </si>
  <si>
    <t>戸籍住民課</t>
  </si>
  <si>
    <t>印鑑登録原票（副票）</t>
  </si>
  <si>
    <t>母子相談面接記録</t>
  </si>
  <si>
    <t>生活福祉課</t>
  </si>
  <si>
    <t>①堀坂の開発工事について、文化財の保護に関する文書
②六角坂の大型工事車両通行問題について、文京区教育委員会と区立小学校の対応が分かる文書</t>
  </si>
  <si>
    <t>平成22年度東京都総合防災訓練について
①東京都が文京区に対して施設使用の依頼関係が分かる文書
②東京都から文京区に対して小・中学校の参加について依頼したことが分かる文書
③文京区が各小・中学校に対して参加について依頼した文書とその内訳が分かる文書
④文京区が私立学校に対して施設使用の依頼関係が分かる文書</t>
  </si>
  <si>
    <t>小石川○丁目マンションの開発工事に関連して、文京区道第○○号線、第○○号線の工事車両の通行について、事業者、ないし、他の道路管理者との協議の内容が分かる文書</t>
  </si>
  <si>
    <t>小石川○丁目マンションの開発工事に関連して、文京区道第○○号線、第○○号線の工事車両の通行について、事業者が提出した文書、事業者に対し交付した文書、及び関係機関との協議の内容が分かる文書（特殊車両通行許可協議回答書、特殊車両通行認定書）</t>
  </si>
  <si>
    <t xml:space="preserve">①小石川○丁目マンションの開発事業に関連して、特別区道第○○号線の工事車両通行及びガードパイプの着脱について事業者ないし関係機関との協議の内容が分かる文書
②小石川○丁目マンションの開発事業者の区民への説明状況が分かる文書（マンション計画に伴う説明会の報告書）
</t>
  </si>
  <si>
    <t>○○小学校プール南側の共同住宅建築の問題及び○○坂の大型工事車両逆走の問題に対する、文京区教育委員会と区立小学校、中学校、幼稚園の対応が分かる文書</t>
  </si>
  <si>
    <t xml:space="preserve">①小石川○丁目マンションの開発事業に関連して、特別区道第○○号線の工事車両通行及びガードパイプの着脱について事業者ないし関係機関との協議の内容が分かる文書
②特別区道文第○○号線及び同○○号線の工事施工承認に関連して、事業者ないし関係機関との協議の内容が分かる文書
</t>
  </si>
  <si>
    <t>小石川○丁目マンション新築工事における
①建築確認済証及びその添付書類
②総合施工計画書及びその添付書類
③山留工事施工計画書及びその添付書類
④その他新築工事に関し、施工業者又は建築主から提出された一切の書類</t>
  </si>
  <si>
    <r>
      <t>①小石川○丁目マンションの開発工事に関連して、文京区道第○○号線の工事車両通行及びガードパイプの着脱についての事業者ないし関係機関との協議内容が分かる文書（平成22年</t>
    </r>
    <r>
      <rPr>
        <sz val="11"/>
        <rFont val="ＭＳ Ｐゴシック"/>
        <family val="3"/>
      </rPr>
      <t>5月27日以降のもの</t>
    </r>
    <r>
      <rPr>
        <sz val="11"/>
        <rFont val="ＭＳ Ｐゴシック"/>
        <family val="3"/>
      </rPr>
      <t>）
②区道第○○号線（区道第○○号線との交差点付近）の横断歩道の標識の移設に関連して、関係機関との協議の内容が分かる文書</t>
    </r>
  </si>
  <si>
    <t>（仮称）森鴎外記念館建設に係る建築及び展示設計プロポーザルに応募した会社、提案内容、委託契約書、仕様書</t>
  </si>
  <si>
    <t>行政運営情報（7条6号）</t>
  </si>
  <si>
    <t>医療費の一部負担金額</t>
  </si>
  <si>
    <r>
      <t>苦情処理（平成21年№</t>
    </r>
    <r>
      <rPr>
        <sz val="11"/>
        <rFont val="ＭＳ Ｐゴシック"/>
        <family val="3"/>
      </rPr>
      <t>95</t>
    </r>
    <r>
      <rPr>
        <sz val="11"/>
        <rFont val="ＭＳ Ｐゴシック"/>
        <family val="3"/>
      </rPr>
      <t>）の指導経過</t>
    </r>
  </si>
  <si>
    <t>環境政策課</t>
  </si>
  <si>
    <t>都市計画法に基づく開発行為における許可が下りた物件を対象とする、開発行為許可申請書（カガミ部分）・設計説明書・位置図・給排水計画図</t>
  </si>
  <si>
    <t>八ヶ岳少年自然の家の指定管理者決定に関する書類（会議録、採点表、選定業者の提案書、収支計画、事業計画書、貸借対照表等）</t>
  </si>
  <si>
    <t>最新年度版　地下揚水量報告書の一覧（個人宅を除く）</t>
  </si>
  <si>
    <t>欠番</t>
  </si>
  <si>
    <t>戸籍謄本・抄本請求書</t>
  </si>
  <si>
    <t>第三者情報</t>
  </si>
  <si>
    <t>診療（調剤）報酬請求明細書（レセプト）、診療（調剤）報酬等請求内訳書</t>
  </si>
  <si>
    <t>国保年金課</t>
  </si>
  <si>
    <r>
      <t>平成22年</t>
    </r>
    <r>
      <rPr>
        <sz val="11"/>
        <rFont val="ＭＳ Ｐゴシック"/>
        <family val="3"/>
      </rPr>
      <t>6</t>
    </r>
    <r>
      <rPr>
        <sz val="11"/>
        <rFont val="ＭＳ Ｐゴシック"/>
        <family val="3"/>
      </rPr>
      <t>月に新規に営業許可をした飲食店の名称、所在地、電話番号、許可年月日</t>
    </r>
  </si>
  <si>
    <t>文京区立小日向台町小学校校庭舗装改修工事（開札日：平成21年6月29日）に係る工事設計、内訳及び代価明細</t>
  </si>
  <si>
    <r>
      <t>竹早テニスコート人口芝張替工事（開札日：平成2</t>
    </r>
    <r>
      <rPr>
        <sz val="11"/>
        <rFont val="ＭＳ Ｐゴシック"/>
        <family val="3"/>
      </rPr>
      <t>2</t>
    </r>
    <r>
      <rPr>
        <sz val="11"/>
        <rFont val="ＭＳ Ｐゴシック"/>
        <family val="3"/>
      </rPr>
      <t>年</t>
    </r>
    <r>
      <rPr>
        <sz val="11"/>
        <rFont val="ＭＳ Ｐゴシック"/>
        <family val="3"/>
      </rPr>
      <t>1</t>
    </r>
    <r>
      <rPr>
        <sz val="11"/>
        <rFont val="ＭＳ Ｐゴシック"/>
        <family val="3"/>
      </rPr>
      <t>月2</t>
    </r>
    <r>
      <rPr>
        <sz val="11"/>
        <rFont val="ＭＳ Ｐゴシック"/>
        <family val="3"/>
      </rPr>
      <t>6</t>
    </r>
    <r>
      <rPr>
        <sz val="11"/>
        <rFont val="ＭＳ Ｐゴシック"/>
        <family val="3"/>
      </rPr>
      <t>日）に係る工事設計、内訳及び代価明細</t>
    </r>
  </si>
  <si>
    <r>
      <t>文京区立金富小学校校庭舗装改修工事（開札日：平成2</t>
    </r>
    <r>
      <rPr>
        <sz val="11"/>
        <rFont val="ＭＳ Ｐゴシック"/>
        <family val="3"/>
      </rPr>
      <t>2</t>
    </r>
    <r>
      <rPr>
        <sz val="11"/>
        <rFont val="ＭＳ Ｐゴシック"/>
        <family val="3"/>
      </rPr>
      <t>年6月29日）に係る工事設計、内訳及び代価明細</t>
    </r>
  </si>
  <si>
    <r>
      <t>文京区立第一中学校外</t>
    </r>
    <r>
      <rPr>
        <sz val="11"/>
        <rFont val="ＭＳ Ｐゴシック"/>
        <family val="3"/>
      </rPr>
      <t>3校土校庭保守整備その他</t>
    </r>
    <r>
      <rPr>
        <sz val="11"/>
        <rFont val="ＭＳ Ｐゴシック"/>
        <family val="3"/>
      </rPr>
      <t>工事（開札日：平成2</t>
    </r>
    <r>
      <rPr>
        <sz val="11"/>
        <rFont val="ＭＳ Ｐゴシック"/>
        <family val="3"/>
      </rPr>
      <t>2</t>
    </r>
    <r>
      <rPr>
        <sz val="11"/>
        <rFont val="ＭＳ Ｐゴシック"/>
        <family val="3"/>
      </rPr>
      <t>年6月29日）に係る工事設計、内訳及び代価明細</t>
    </r>
  </si>
  <si>
    <t>文京区公園再整備基本計画策定委託の仕様書</t>
  </si>
  <si>
    <t>区職員、区特別職、区教育委員会職員の懲戒処分に関する過去3年分の書類一切（懲戒処分一覧表、懲戒処分の公表、発令通知書、処分説明書</t>
  </si>
  <si>
    <t>西片○丁目共同住宅に関する確認申請引受報告書、建築物等計画概要送付書、確認審査報告書一式</t>
  </si>
  <si>
    <t>診療所台帳</t>
  </si>
  <si>
    <t>平成22年７月現在の弁当、仕出し等、客席のない店舗を除く飲食店営業施設の一覧
①店舗所在地、②屋号、③電話番号、④営業者名、⑤許可年月日、満了日</t>
  </si>
  <si>
    <t>平成２２年４月１日から平成２２年６月３０日までに付定のあった新築届及び住居表示台帳</t>
  </si>
  <si>
    <t>西片○丁目に建築予定のマンションの住民説明会報告書</t>
  </si>
  <si>
    <t>２０１０年７月６日、行われた心身障害者・児及びその家族との「区長と区政を話し合う集い」に向けて各障害者団体・個人から出された要望や要請書の全て</t>
  </si>
  <si>
    <t>飲食店営業の許可をしているバー・スナック及び旅館・ホテルのリスト（情報公開されている項目）</t>
  </si>
  <si>
    <t>文京区健康教育推進事業検討会の第１回から結果に至る会議録と資料など全て（文京区健康教育推進事業検討会資料及び議事録、文京区健康教育推進事業検討会検討結果報告）</t>
  </si>
  <si>
    <r>
      <t>文京区都市マスタープラン（中間のまとめ）に係るパブリックコメント（意見募集）等の結果のうち、No</t>
    </r>
    <r>
      <rPr>
        <sz val="11"/>
        <rFont val="ＭＳ Ｐゴシック"/>
        <family val="3"/>
      </rPr>
      <t>．５、１３、３２、８８、９０～１０３、１０７～１１６、１１８～１４５、１４８計５７件の意見原文</t>
    </r>
  </si>
  <si>
    <t>個人情報（７条２号）</t>
  </si>
  <si>
    <t>文京シビックセンターその他区有施設CAD図面作成業務委託の仕様書</t>
  </si>
  <si>
    <t>７月６日開催の「心身障害者・児及びその家族との区政を話し合う集い」に出された障害者団体からの要望書</t>
  </si>
  <si>
    <t>後楽○丁目再開発組合の定款、事業計画書</t>
  </si>
  <si>
    <t>地域整備課</t>
  </si>
  <si>
    <t>町々別、区内の飼い犬飼育頭数及び接種率</t>
  </si>
  <si>
    <t>平成２２年度の日付けを含む損害保険契約の証券（対象は自動車、火災、傷害、賠償責任保険とし、自賠責を除く。）</t>
  </si>
  <si>
    <t>平成２２年度東京都総合防災訓練に関して文京区が私立学校に対して施設使用を依頼した文書</t>
  </si>
  <si>
    <t>高齢者現況把握調査の仕様書</t>
  </si>
  <si>
    <t>介護保険課</t>
  </si>
  <si>
    <t>本人個人に関する業務記録、担当者のノート、台帳</t>
  </si>
  <si>
    <t>平成23年度重点施策部別一覧表、総括表、事業企画書、一覧表</t>
  </si>
  <si>
    <t>協議に関する情報（7条5号）</t>
  </si>
  <si>
    <t>第1回指定管理者評価委員会資料、会議要旨、評価検討会の評価結果に対する適正性確認結果【（財）文京アカデミー】</t>
  </si>
  <si>
    <t>（財）文京アカデミーに対する評価検討会の評価結果、会議録及び資料</t>
  </si>
  <si>
    <t>順天堂大学キャンパス・ホスピタル再編事業文京区大型建築物検討分科会資料</t>
  </si>
  <si>
    <t>飲食店営業許可リスト（営業所在地、屋号、営業者氏名、営業所電話番号、許可日、許可満了日）</t>
  </si>
  <si>
    <t>２０１０年度に提出された区立幼稚園、小学校PTAの要望書</t>
  </si>
  <si>
    <t>平成22年度第1回指定管理者選定委員会議事録及び資料</t>
  </si>
  <si>
    <r>
      <t>・開発行為許可申請書（平成22年6月24日付け）設計説明書、位置図、排水計画図　　・開発行為変更許可申請書（平成</t>
    </r>
    <r>
      <rPr>
        <sz val="11"/>
        <rFont val="ＭＳ Ｐゴシック"/>
        <family val="3"/>
      </rPr>
      <t>22年6月29日付け</t>
    </r>
    <r>
      <rPr>
        <sz val="11"/>
        <rFont val="ＭＳ Ｐゴシック"/>
        <family val="3"/>
      </rPr>
      <t>）変更内容説明書、排水計画平面図　・開発行為変更許可申請書（平成</t>
    </r>
    <r>
      <rPr>
        <sz val="11"/>
        <rFont val="ＭＳ Ｐゴシック"/>
        <family val="3"/>
      </rPr>
      <t>22年7月26日付け</t>
    </r>
    <r>
      <rPr>
        <sz val="11"/>
        <rFont val="ＭＳ Ｐゴシック"/>
        <family val="3"/>
      </rPr>
      <t>）変更内容説明書、擁壁計画平面図（３）</t>
    </r>
  </si>
  <si>
    <t>「公害診療報酬明細書等の点検事務及び電算入力事務の委託」契約書</t>
  </si>
  <si>
    <t>①シビックセンター低層階見直しで行われた案内サイン改修に21年度要した金額　②筑波大学と低層階サイン見直しで交わした協定書等資料一式</t>
  </si>
  <si>
    <t>「生活保護法等診療報酬明細書等内容点検業務委託」契約書</t>
  </si>
  <si>
    <t>平成22年度を保険期間とする火災、自動車保険の証券</t>
  </si>
  <si>
    <t>文京区私立幼稚園在園児数（平成11年～22年）</t>
  </si>
  <si>
    <t>文京区学校給食食材料搬入業者一覧、文京区立幼稚園入園情報公開応募状況（平成16年度及び平成22年度）</t>
  </si>
  <si>
    <t>①知的障害者グループホーム・ケアホーム整備事業者選定委員会資料一式と会議録　②選定事業者　太陽福祉会の提案書一式</t>
  </si>
  <si>
    <t>障害福祉課</t>
  </si>
  <si>
    <t>特別養護老人ホーム「文京くすのきの郷」における「施設運営に関する協定書」、「土地建物貸付契約書」</t>
  </si>
  <si>
    <t>高齢福祉課</t>
  </si>
  <si>
    <r>
      <t>平成22年</t>
    </r>
    <r>
      <rPr>
        <sz val="11"/>
        <rFont val="ＭＳ Ｐゴシック"/>
        <family val="3"/>
      </rPr>
      <t>8</t>
    </r>
    <r>
      <rPr>
        <sz val="11"/>
        <rFont val="ＭＳ Ｐゴシック"/>
        <family val="3"/>
      </rPr>
      <t>月に新規に営業許可をした飲食店の名称、所在地、電話番号、許可年月日</t>
    </r>
  </si>
  <si>
    <t>審議に関する情報（7条5号）</t>
  </si>
  <si>
    <t>平成22年度第1回指定管理者評価委員会会議要旨</t>
  </si>
  <si>
    <t>アカデミー構想関連施設指定管理者評価検討会会議録及び資料</t>
  </si>
  <si>
    <t>コミュニティバス推進会議　平成21・22年度資料、議事概要一式</t>
  </si>
  <si>
    <t>特定建設作業実施届出書、標識設置報告書、文京区建築物の解体工事の事前周知等に関する指導要綱</t>
  </si>
  <si>
    <r>
      <t>「文京区立第六中学校」改築基本及び実施設計事業者の募集に係る選定委員の「学識経験者1名」、「学校関係者</t>
    </r>
    <r>
      <rPr>
        <sz val="11"/>
        <rFont val="ＭＳ Ｐゴシック"/>
        <family val="3"/>
      </rPr>
      <t>2名</t>
    </r>
    <r>
      <rPr>
        <sz val="11"/>
        <rFont val="ＭＳ Ｐゴシック"/>
        <family val="3"/>
      </rPr>
      <t>」の氏名</t>
    </r>
  </si>
  <si>
    <t>「（仮称）新文京総合体育館」建設基本及び実施設計委託業者選定委員会委員名簿（学識経験者2名分）</t>
  </si>
  <si>
    <t>区長交際費（平成21年度）、現金出納簿</t>
  </si>
  <si>
    <t>平成21年度文京区議会議長の交際費現金出納簿</t>
  </si>
  <si>
    <t>不用品の回収及び廃棄委託に関する契約書類</t>
  </si>
  <si>
    <t>会計管理室</t>
  </si>
  <si>
    <t>文京区議会議員選挙及び文京区長選挙における選挙運動の公費負担（選挙運動用葉書、自動車運転・燃料・借上、ポスター作成、ビラ作成）について（支出）</t>
  </si>
  <si>
    <t>選挙管理委員会事務局</t>
  </si>
  <si>
    <t>教育委員会と学校間の連絡・報告の内容等について</t>
  </si>
  <si>
    <t>平成22年度　業種別平均落札率</t>
  </si>
  <si>
    <t>過去7年間における○○小学校のいじめ、暴力、事故等の連絡・報告の一切。関係教諭についての報告書類の一切</t>
  </si>
  <si>
    <t>教諭の指導に関する報告書類の一切</t>
  </si>
  <si>
    <t>教諭の指導に関する報告書類及び小学校から教育委員会への連絡・報告等の一切</t>
  </si>
  <si>
    <t>平成23年度使用小学校教科用図書採択に関する教育委員会会議録と関係資料</t>
  </si>
  <si>
    <t>全国学力・学習状況調査の結果及び分析・方向性を示す資料の一切（全国平均、東京都、文京区、文京区立○○小学校の調査結果を示すもの）過去6年分</t>
  </si>
  <si>
    <t>法人情報（7条3号）</t>
  </si>
  <si>
    <t>戸籍謄本・抄本請求書、印鑑登録証明書交付申請書</t>
  </si>
  <si>
    <t>飲食店営業施設の一覧
①店舗所在地、②屋号、③電話番号、④営業者名、⑤許可年月日、満了日</t>
  </si>
  <si>
    <r>
      <t>平成22年9</t>
    </r>
    <r>
      <rPr>
        <sz val="11"/>
        <rFont val="ＭＳ Ｐゴシック"/>
        <family val="3"/>
      </rPr>
      <t>月1日から平成22年</t>
    </r>
    <r>
      <rPr>
        <sz val="11"/>
        <rFont val="ＭＳ Ｐゴシック"/>
        <family val="3"/>
      </rPr>
      <t>10</t>
    </r>
    <r>
      <rPr>
        <sz val="11"/>
        <rFont val="ＭＳ Ｐゴシック"/>
        <family val="3"/>
      </rPr>
      <t>月3１日までに都市計画法に基づく開発行為における許可が下りた物件を対象とする、開発行為許可申請書（カガミ部分）・設計説明書・位置図・給排水計画図</t>
    </r>
  </si>
  <si>
    <t>平成19、20、21、22年度全国学力・学習状況調査及び児童質問の回答結果に関わる資料（○○小学校）</t>
  </si>
  <si>
    <t>平成18年度２、３学期　○○給食の実施日の学校日誌を含む実施を特定できる資料（○○小学校）
平成２０年度　５年生高齢者施設との行事の実施日の学校日誌を含む実施を特定できる資料</t>
  </si>
  <si>
    <t>専用水道台帳における平成22年11月5日現在の施設の①施設名称②所在地③名称④所在地⑤電話番号</t>
  </si>
  <si>
    <r>
      <t>○○党、○○党の文京区議の政務調査費使途明細の報告（平成18年度～21年度</t>
    </r>
    <r>
      <rPr>
        <sz val="11"/>
        <rFont val="ＭＳ Ｐゴシック"/>
        <family val="3"/>
      </rPr>
      <t>）</t>
    </r>
  </si>
  <si>
    <t>平成22年7月1日から平成22年9月30日までに付定のあった新築届及び住居表示台帳</t>
  </si>
  <si>
    <t>文京区中高層予防条例に基づく、あっせん・調停の申出（今年７，８、９、10月）及び開催について</t>
  </si>
  <si>
    <t>法令秘（7条第1号）</t>
  </si>
  <si>
    <t>１　建築審査会の審査請求に対する採決について
２　建築審査可の同意案件（法人申請）の結果（今年７、８、９月）について</t>
  </si>
  <si>
    <t>絶対高さ制限を定める高度地区の指定方針（素案）についての区民から寄せられた意見一式</t>
  </si>
  <si>
    <t>メディカルツーリズム特区申請に係る庁内での会議（事務調整も含む）の会議録、資料等全て</t>
  </si>
  <si>
    <t>平成22年度の傷害保険の保険証の写し</t>
  </si>
  <si>
    <t>旅館業名簿の施設名称、施設所在地、施設電話番号、営業者名、営業者所在地、営業者電話番号</t>
  </si>
  <si>
    <t>平成22年9月24日に契約した「文京区立小・中学校、幼稚園、岩井学園及び柏学園建築物・建築設備定期点検委託」の仕様書</t>
  </si>
  <si>
    <t>少年自然の家八ヶ岳学園の指定管理者の評価結果について</t>
  </si>
  <si>
    <t>男女平等センター指定管理者評価検討会の評価結果について</t>
  </si>
  <si>
    <t>男女協働・子ども家庭支援センター担当課</t>
  </si>
  <si>
    <t>・交流館８館の指定管理者の評価委員会の会議録、資料等全て
・総合体育館外５施設の指定管理者評価委員会の会議録、資料等全て</t>
  </si>
  <si>
    <t>文京総合体育館外５施設の指定管理者評価検討会の会議録及び資料全て</t>
  </si>
  <si>
    <t>交流館８館の指定管理者評価検討会の会議録、資料等全て</t>
  </si>
  <si>
    <t>・根津児童館及び目白台第二児童館の指定管理者評価について（経過の資料）
・第三中学校内育成室設置についての要望書について（PTA、柳町育成室、柳町第二育成室、水道育成室からの要望書について）</t>
  </si>
  <si>
    <t>根津及び目白台第二児童館の指定管理者の評価（平成21年度）に関する資料一式</t>
  </si>
  <si>
    <t>少年自然の家八ヶ岳学園の指定管理者の評価（平成21年度）に関する資料一式</t>
  </si>
  <si>
    <t>平成21年度指定管理者の評価委員会及び評価検討委員会に係る資料一式（評価検討会の資料を除く）</t>
  </si>
  <si>
    <t>文京総合体育館外５施設の管理に関する平成22年度協定書、一部と変更する協定書、覚書</t>
  </si>
  <si>
    <t>文京区立図書館におけるインターネットサービスの更新に関する更新の業者の仕様書</t>
  </si>
  <si>
    <t>区立小・中学校各校の図書の充足率について</t>
  </si>
  <si>
    <t>平成22年3月以降の印鑑登録証明書交付申請書</t>
  </si>
  <si>
    <t>採用時健康診断結果のうちX線検査に係る部分</t>
  </si>
  <si>
    <t>保健室での治療等を含む記録の一切</t>
  </si>
  <si>
    <t>授業中における災害報告書の訂正について</t>
  </si>
  <si>
    <t>確認できない情報があったため</t>
  </si>
  <si>
    <t>入所要件確認書、ひとり親家庭の状況申告書、就学内容状況票、変更届、保育所継続通園申込書（平成22年度）</t>
  </si>
  <si>
    <t>保育課</t>
  </si>
  <si>
    <t>三中への育成室開設に関する区民等からの要望書</t>
  </si>
  <si>
    <t>広報課</t>
  </si>
  <si>
    <t>文京区管轄の薬事法に基づく下記許可業者一覧（医薬品特例販売業　許可業種、営業所名、営業所在地、営業所電話番号、開設者名、休止情報）</t>
  </si>
  <si>
    <t>文京区総合体育館外５施設の指定管理評価に関わる資料一式</t>
  </si>
  <si>
    <t>印影等</t>
  </si>
  <si>
    <t>コミュニティバス推進会議　平成22年　第３回資料、議事概要一式</t>
  </si>
  <si>
    <t>白山交流館外８館交流館の指定管理者の評価結果に関わる資料一式</t>
  </si>
  <si>
    <t>知的障害者のグループホーム等の整備に係る基本協定書</t>
  </si>
  <si>
    <t>総合体育館及びスポーツセンターの電気・水道・ガス代について　平成20、21年度電気・水道・ガス代費対比表</t>
  </si>
  <si>
    <t>目白台運動公園指定管理者の評価結果について　分野評価一覧</t>
  </si>
  <si>
    <t>平成22年度幼稚園ＰＴＡからの要望書への回答及び中学校ＰＴＡからの要望書への回答</t>
  </si>
  <si>
    <t>回答前情報</t>
  </si>
  <si>
    <t>目白台運動公園指定管理の評価について資料全部（所管課分）</t>
  </si>
  <si>
    <t>平成23年度重点施策（追加分）についての資料</t>
  </si>
  <si>
    <t>①文京区国民年金に加入している外国人のデータ（国別）
②文京区全体国民年金加入データ</t>
  </si>
  <si>
    <t>平成20年度文京区既存建物高さ調査</t>
  </si>
  <si>
    <t>民間に運営委託している公立または私立の保育園の「資金収支計算書」（平成21年度）</t>
  </si>
  <si>
    <t>平成22年12月14日現在、飲食店営業許可を取得している施設について、屋号、営業所所在地及び電話番号、営業者氏名、営業者が法人の場合は本社所在地、代表者氏名のデータ（ただし、露店、自動車、自販機、コンビニを除く。）</t>
  </si>
  <si>
    <t>八ヶ岳高原学園の評価検討会の資料、会議録全て</t>
  </si>
  <si>
    <t>法令秘（7条1号）法人情報（7条3号）</t>
  </si>
  <si>
    <t>教育相談内容に関する資料・記録</t>
  </si>
  <si>
    <t>本人の評価等に関する情報</t>
  </si>
  <si>
    <t>不存在</t>
  </si>
  <si>
    <t>給与支払報告書</t>
  </si>
  <si>
    <t>①男女平等センター指定管理者評価委員会、評価検討委員会の会議録、資料等全て
②八ヶ岳高原学園の指定管理者評価委員会、評価検討委員会の会議録、資料全て</t>
  </si>
  <si>
    <t>「文京スポーツセンター・文京総合体育館・小石川運動場外3か所」指定管理者公募における選定団体・株式会社後楽園スポーツが提出した入札書類（事業計画書）</t>
  </si>
  <si>
    <r>
      <t>平成22年</t>
    </r>
    <r>
      <rPr>
        <sz val="11"/>
        <rFont val="ＭＳ Ｐゴシック"/>
        <family val="3"/>
      </rPr>
      <t>11</t>
    </r>
    <r>
      <rPr>
        <sz val="11"/>
        <rFont val="ＭＳ Ｐゴシック"/>
        <family val="3"/>
      </rPr>
      <t>月1日から平成22年</t>
    </r>
    <r>
      <rPr>
        <sz val="11"/>
        <rFont val="ＭＳ Ｐゴシック"/>
        <family val="3"/>
      </rPr>
      <t>12</t>
    </r>
    <r>
      <rPr>
        <sz val="11"/>
        <rFont val="ＭＳ Ｐゴシック"/>
        <family val="3"/>
      </rPr>
      <t>月</t>
    </r>
    <r>
      <rPr>
        <sz val="11"/>
        <rFont val="ＭＳ Ｐゴシック"/>
        <family val="3"/>
      </rPr>
      <t>31</t>
    </r>
    <r>
      <rPr>
        <sz val="11"/>
        <rFont val="ＭＳ Ｐゴシック"/>
        <family val="3"/>
      </rPr>
      <t>日までに都市計画法に基づく開発行為における許可が下りた物件を対象とする、開発行為許可申請書（カガミ部分）・設計説明書・位置図・給排水計画図</t>
    </r>
  </si>
  <si>
    <t>平成22年度幼稚園ＰＴＡ連合会からの要望書への回答</t>
  </si>
  <si>
    <t xml:space="preserve">文京区コミュニティバス第二路線運行事業の提案について
</t>
  </si>
  <si>
    <t>平成17年12月22日付　開発行為許可申請書（文都計第444号）、同　位置図、同　公図写し、同　土地用計画図、平成18年10月11日付　開発行為変更許可申請書　（文計第461号及び462号）、同　公図写し、同　土地利用計画図</t>
  </si>
  <si>
    <t>平成22年度第1回から第5回までの予算編成会議の会議録及び資料</t>
  </si>
  <si>
    <t>財政課</t>
  </si>
  <si>
    <t>・アカデミー構想関連施設の指定管理者選定結果について
・事業計画書
・平成21年度事業報告書
・基本協定書、年度協定書、覚書
・平成22年度施設利用状況</t>
  </si>
  <si>
    <t>ボランティア保険制度における下記書類
①平成21年、22年度の保険証券写し
②平成21年、22年度文京区ボランティア活動保証制度に係る保険契約条件
③平成20年、21年度事業実績概要</t>
  </si>
  <si>
    <t>「東京都知事選挙公営ポスター掲示板の設営及び管理委託」の契約、「統一地方選挙公営ポスター掲示場の設置、管理及び撤去委託」の契約書</t>
  </si>
  <si>
    <t>文京区本郷○‐○‐○の道路用地に係る
①寄付申出書、②寄付追加変更申出書、③土地境界図</t>
  </si>
  <si>
    <t>文第205号（小石川○丁目）文第207号（小石川○丁目）の変更の決裁文書及び一般の縦覧に供している文書一式</t>
  </si>
  <si>
    <t>平成23年1月25日現在、飲食店営業許可を取得している施設について、屋号、営業所所在地及び電話番号、営業者氏名、許可番号、許可年月日、許可満了日（ただし、自動販売機、臨時営業、移動営業などを除く。）。</t>
  </si>
  <si>
    <t>区道本郷○丁目歩道橋設置に関する文京区が保有する資料一式</t>
  </si>
  <si>
    <t>法人管理情報</t>
  </si>
  <si>
    <t>平成23年度文京区国民健康保険収入別・世帯構成別の保険料試算一覧表</t>
  </si>
  <si>
    <t>（仮称）文京区向丘2丁目プロジェクト（標識設置届21－31号）についての、説明会等報告書資料一式</t>
  </si>
  <si>
    <t>平成22年度国民健康保険の「診療報酬明細書（レセプト）」点検業務委託における業務契約書及び契約金額</t>
  </si>
  <si>
    <t>予防対策課</t>
  </si>
  <si>
    <t>平成22年度公害診療報酬明細書等点検業務委託における委託契約書及び契約金額</t>
  </si>
  <si>
    <t>平成22年12月2日投稿の「区民の声」</t>
  </si>
  <si>
    <t>保健サービスセンター</t>
  </si>
  <si>
    <t>○○小学校における事故報告書</t>
  </si>
  <si>
    <t>①文京区内で平成12年から平成22年の間に換地処分がなされた「土地区画整理事業」についての換地図等
②文京区内で平成12年から平成22年の間に換地処分がなされた「住宅街区整備事業」についての換地図等</t>
  </si>
  <si>
    <t>騒音レベル</t>
  </si>
  <si>
    <t>平成２０年度文京区　区内既存建築物高さ調査　委託結果</t>
  </si>
  <si>
    <t>平成２２年１０月１日から平成２２年１２月３１日までに届出のあった新築届及び住居表示台帳</t>
  </si>
  <si>
    <t>文京区商店街活性化検討委員会１回～６回の会議録及び資料全て</t>
  </si>
  <si>
    <t>経済課</t>
  </si>
  <si>
    <t>文京区コミュニィティバス第二路線運行事業に関する推進会議議事録、選定委員会に関する資料</t>
  </si>
  <si>
    <t>文京区コミュニティバス第二路線の選定経過及び結果に関する資料</t>
  </si>
  <si>
    <t>・文京区提案公募型重点分野雇用創造事業提案申込書
・会社等の概要
・文京区提案公募型重点分野雇用創造事業計画書
・積算書</t>
  </si>
  <si>
    <t>・文京区の特別支援教育モデル校３校
・茗台中、金富小、柳町小の教育委員会に提出された報告書すべて一式</t>
  </si>
  <si>
    <t>閲覧、写しの交付</t>
  </si>
  <si>
    <t>（仮称）新福祉センターに係る設計事業者選定にかかわる資料一式</t>
  </si>
  <si>
    <t>個人情報（7条2号）法人情報（7条3号）行政運営情報（７条６号）</t>
  </si>
  <si>
    <t>印影、法人内部管理情報、採点表中の委員氏名</t>
  </si>
  <si>
    <t>「（仮称）森鴎外記念館」管理運営検討委員会第１回～第４回資料及び会議録</t>
  </si>
  <si>
    <t>（仮称）新福祉センターに係る設計事業者選定の全資料、採点表</t>
  </si>
  <si>
    <t>・第１回、２回、３回アカデミー構想関連施設（スポーツ施設）指定管理者選定委員会専門部会会議要旨
・平成２２年度事業計画書</t>
  </si>
  <si>
    <t>（仮称）新福祉センターに係る設置運営事業者の選定結果に係る資料一式（ただし、法人の事業報告書及び決算書類は２１年度分）</t>
  </si>
  <si>
    <t>埋蔵文化財試掘調査報告</t>
  </si>
  <si>
    <t>（仮称）新福祉センター建設基本及び実施設計委託プロポーザル当選案（事業者の提案資料）　審査結果</t>
  </si>
  <si>
    <t>高齢者インフルエンザの委託契約書（平成22年度分）（小石川医師会分、文京区医師会分、駒込病院分）</t>
  </si>
  <si>
    <t>商店街活性化検討委員会第1回～6回の会議録と資料</t>
  </si>
  <si>
    <t>①文京総合体育館外5スポーツ施設の安全管理及び従事者教育の徹底について（依頼）
②安全管理徹底の通達（平成23年2月2日収受）
③東京ドームスポーツ資格一覧（プール監視員、トレーニング指導者）</t>
  </si>
  <si>
    <t>文京区提案公募型重点分野雇用創造事業委託事業者選定委員会（第1回～3回）資料及び会議録</t>
  </si>
  <si>
    <t>非選定事業者の評価結果</t>
  </si>
  <si>
    <t>平成23年度　給与支払い報告書の市区町村別提出数（平成23年1月1日）</t>
  </si>
  <si>
    <t>区民の声、要望書等と区役所の回答書等（小石川○丁目計画及び全面道路工事）</t>
  </si>
  <si>
    <t>新総合体育館建設及び実施設計に係る①プロポーザル実施要領、②プロポーザル実施概要、③設計業者選定委員会委員名簿、④プロポーザル参加表明書提出一覧、⑤プロポーザル得点一覧表、⑥参加表明書及び技術一覧書、⑦委託契約書、⑧選定委員会設置要領</t>
  </si>
  <si>
    <t>平成23年2月受付の区議会に関する区民の声及びその回答</t>
  </si>
  <si>
    <t>大気汚染防止法によるばい煙発生施設の設置事業所名簿（平成19年4月18日）</t>
  </si>
  <si>
    <t>（仮称）新福祉センター建設基本及び実施設計委託プロポーザルに関する審査結果の一覧</t>
  </si>
  <si>
    <t>評価に関する事項</t>
  </si>
  <si>
    <t>捜査関係事項照会書の回答</t>
  </si>
  <si>
    <t>・タワーハッカー始業前点検時に於ける従業員事故報告書
・サンダードルフィンオレンジ車両ボルト落下事故対策報告書
・東京ドームシティアトラクションズ落下物等緊急点検報告書</t>
  </si>
  <si>
    <t>・文京区提案公募型重点分野雇用創造事業委託事業者選定委員会資料及び会議録
・応募事業者一覧</t>
  </si>
  <si>
    <t>平成23年2月15日時点における、歯科診療所台帳の下記内容
１．診療所名　２．住所　３．電話番号　４．開設日</t>
  </si>
  <si>
    <t>新福祉センター運営法人事業計画一式　第1回次第・資料１　第2～5回次第・資料</t>
  </si>
  <si>
    <t>大気汚染　①認定審査会開催諮問　②認定審査会答申原議（Ｈ２２．4月分）</t>
  </si>
  <si>
    <t>広報課、計画調整課、指導課、管理課、道路課</t>
  </si>
  <si>
    <t>平成２２年４月から平成２３年２月までに新規許可された美容室の屋号、所在地、電話番号、営業者氏名、許可年月日、イスの数、面積</t>
  </si>
  <si>
    <t>イスの数、面積</t>
  </si>
  <si>
    <t>「区民と歯科医師会のつどい」アンケート</t>
  </si>
  <si>
    <t>①平成２０年第２回アカデミー構想関連施設（スポーツ施設)指定管理者選定委員会専門部会次第等、②東京ドームグループ財務諸表（プロポーザル時に提出分）</t>
  </si>
  <si>
    <t>選定されなかった事業者名</t>
  </si>
  <si>
    <t>文京区コミュニティバス第二路線計画一部追加の要望書及び署名</t>
  </si>
  <si>
    <t>発起人代表の氏名、住所、電話番号</t>
  </si>
  <si>
    <t>送信日時：平成２３年２月１６日９時５９分の区民の声及びその回答</t>
  </si>
  <si>
    <t>個人識別情報</t>
  </si>
  <si>
    <t>文京区全域における旅館業の営業許可を受けた全施設一覧表（施設名称、所在地、電話番号、申請者名、営業区分）</t>
  </si>
  <si>
    <t>景観行政団体移行に向けた景観計画策定業務委託事業者プロポーザル結果（参加事業者名称、各社の評価点、特定事業者の名称）</t>
  </si>
  <si>
    <t>計画調整課</t>
  </si>
  <si>
    <t>平成２３年度統一地方選挙における選挙ポスター掲示設置に関する仕様書</t>
  </si>
  <si>
    <t>公衆浴場に関する補助金申請書</t>
  </si>
  <si>
    <t>住民票の写し発行の有無（過去３年間）</t>
  </si>
  <si>
    <t>世帯主変更の異動届</t>
  </si>
  <si>
    <t>戸籍謄本等請求書（２２年７月３日以降現在まで）</t>
  </si>
  <si>
    <t>採点総括表における事業者名</t>
  </si>
  <si>
    <t>件　　数</t>
  </si>
  <si>
    <t>資料名</t>
  </si>
  <si>
    <t>所管課</t>
  </si>
  <si>
    <t>区長施政方針</t>
  </si>
  <si>
    <t>企画課</t>
  </si>
  <si>
    <t>庁議（記録・資料）</t>
  </si>
  <si>
    <t>文京区各会計予算・事項別明細書</t>
  </si>
  <si>
    <t>財政課</t>
  </si>
  <si>
    <t>当初予算案の概要(概要、総括表、予算資料、主要事業）</t>
  </si>
  <si>
    <t>公布条例集</t>
  </si>
  <si>
    <t>総務課</t>
  </si>
  <si>
    <t>公布規則集</t>
  </si>
  <si>
    <t>文京区議会議案</t>
  </si>
  <si>
    <t>アカデミー推進課</t>
  </si>
  <si>
    <t>計画調整課</t>
  </si>
  <si>
    <t>文京区景観審議会　資料・議事録</t>
  </si>
  <si>
    <t>リサイクル清掃課</t>
  </si>
  <si>
    <t>庶務課</t>
  </si>
  <si>
    <t>文京区議会会議録</t>
  </si>
  <si>
    <t>区議会事務局</t>
  </si>
  <si>
    <t>各委員会記録</t>
  </si>
  <si>
    <t>決算審査特別委員会資料</t>
  </si>
  <si>
    <t>会計管理室</t>
  </si>
  <si>
    <t>監査結果</t>
  </si>
  <si>
    <t>監査事務局</t>
  </si>
  <si>
    <t>情報公開条例第２２条・２３条に係る情報公表及び情報提供</t>
  </si>
  <si>
    <t>１．条例第２２条に係る公表資料</t>
  </si>
  <si>
    <t>発行年月</t>
  </si>
  <si>
    <t>H22</t>
  </si>
  <si>
    <t>文京区基本構想　平成22年度</t>
  </si>
  <si>
    <t>文京区基本構想実施計画（平成23年度～25年度）（素案）パブリックコメント</t>
  </si>
  <si>
    <t>H22.11</t>
  </si>
  <si>
    <t>事務事業評価表（既定事業・新規事業）</t>
  </si>
  <si>
    <t>H22.7</t>
  </si>
  <si>
    <t>H23.2</t>
  </si>
  <si>
    <t>「文の京」財政状況</t>
  </si>
  <si>
    <t>財政課</t>
  </si>
  <si>
    <t>予算編成会議　資料・会議録要旨</t>
  </si>
  <si>
    <t>文京区アカデミー推進計画（素案）パブリックコメント</t>
  </si>
  <si>
    <t>H22.12</t>
  </si>
  <si>
    <t>福祉センター建物基本プラン検討委員会　資料</t>
  </si>
  <si>
    <t>H22.5</t>
  </si>
  <si>
    <t>福祉センター建物基本プラン（素案）パブリックコメント</t>
  </si>
  <si>
    <t>「文の京」ハートフルプラン　子育て支援計画　平成22年度～平成26年度</t>
  </si>
  <si>
    <t>子育て支援課</t>
  </si>
  <si>
    <t>H22.4</t>
  </si>
  <si>
    <t>放課後全児童向け事業検討委員会・作業部会　資料・会議録</t>
  </si>
  <si>
    <t>H22.10</t>
  </si>
  <si>
    <t>文京区男女平等参画推進計画推進状況報告書</t>
  </si>
  <si>
    <t>H22.6</t>
  </si>
  <si>
    <t>文京区男女平等参画推進計画（中間のまとめ）パブリックコメント</t>
  </si>
  <si>
    <t>文京区男女平等参画推進会議　資料・会議録</t>
  </si>
  <si>
    <t>文京区地域医療連携推進協議会　資料・要点記録</t>
  </si>
  <si>
    <t>健康推進課</t>
  </si>
  <si>
    <t>文京区都市マスタープラン　パブリックコメント</t>
  </si>
  <si>
    <t>文京区都市計画審議会　資料・議事録</t>
  </si>
  <si>
    <t>文京区地球温暖化対策地域推進計画</t>
  </si>
  <si>
    <t>環境政策課</t>
  </si>
  <si>
    <t>文京区一般廃棄物処理基本計画「モノ・プラン文京」の改定に関わる考え方及び今後の方向性について（中間のまとめ）意見募集・答申</t>
  </si>
  <si>
    <t>H22.9</t>
  </si>
  <si>
    <t>教育委員会　資料・議事録</t>
  </si>
  <si>
    <t>文京区学校運営協議会指定検討委員会　資料・会議録</t>
  </si>
  <si>
    <t>文京区文化財保護審議会　要点記録・資料</t>
  </si>
  <si>
    <t>文京区教育センター等建物基本プラン検討委員会資料</t>
  </si>
  <si>
    <t>文京区教育センター等建物基本プラン（素案）パブリックコメント</t>
  </si>
  <si>
    <t>文京区子ども読書活動推進計画策定検討委員会資料・会議録</t>
  </si>
  <si>
    <t>文京区子ども読書活動推進計画（素案）パブリックコメント</t>
  </si>
  <si>
    <t>文京区選挙管理委員会　議事録</t>
  </si>
  <si>
    <t>選挙管理委員会事務局</t>
  </si>
  <si>
    <t>文京区各会計歳入歳出決算書（平成21年度）</t>
  </si>
  <si>
    <t>H22.8</t>
  </si>
  <si>
    <t>主要施策の成果－予算執行の実績報告－（平成21年度）</t>
  </si>
  <si>
    <t>H22</t>
  </si>
  <si>
    <t>H22.3</t>
  </si>
  <si>
    <t>H22.11</t>
  </si>
  <si>
    <t>H22.9</t>
  </si>
  <si>
    <t>文京区情報公開制度及び個人情報保護制度運営審議会</t>
  </si>
  <si>
    <t>H22.7</t>
  </si>
  <si>
    <t>H23.2</t>
  </si>
  <si>
    <t>H23.1</t>
  </si>
  <si>
    <t>文京区アカデミー推進計画策定協議会　資料</t>
  </si>
  <si>
    <t>H22.12</t>
  </si>
  <si>
    <t>H22.5</t>
  </si>
  <si>
    <t>H22.4</t>
  </si>
  <si>
    <t>H22.10</t>
  </si>
  <si>
    <t>H22.6</t>
  </si>
  <si>
    <t>H22.8</t>
  </si>
  <si>
    <t>計画調整課</t>
  </si>
  <si>
    <t>文京区リサイクル清掃審議会　会議録</t>
  </si>
  <si>
    <t>庶務課</t>
  </si>
  <si>
    <t>文京区各会計歳入歳出決算審査意見書・文京区基金運用状況審査意見書</t>
  </si>
  <si>
    <t>２．条例第２３条に係る提供資料</t>
  </si>
  <si>
    <t>千石1丁目用地等の活用（中間報告）パブリックコメント</t>
  </si>
  <si>
    <t>事務事業評価表　重点課題進捗管理表（平成22年度）パブリックコメント</t>
  </si>
  <si>
    <t>平成21年度　情報公開制度及び個人情報保護制度の運用状況について</t>
  </si>
  <si>
    <t>広報メディアに関する区民意識調査　報告書</t>
  </si>
  <si>
    <t>広聴と相談</t>
  </si>
  <si>
    <t>「区政を話し合う集い」会議録</t>
  </si>
  <si>
    <t>文京区第4次電子自治体推進プラン（素案）パブリックコメント</t>
  </si>
  <si>
    <t>情報政策課</t>
  </si>
  <si>
    <t>税務概要</t>
  </si>
  <si>
    <t>電子計算組織による税情報利用状況</t>
  </si>
  <si>
    <t>第43回　文京の統計</t>
  </si>
  <si>
    <t>区民課</t>
  </si>
  <si>
    <t>H23.3</t>
  </si>
  <si>
    <t>コミュニティバス実態調査報告書</t>
  </si>
  <si>
    <t>区民課</t>
  </si>
  <si>
    <t>経済課　事業概要（平成22年度版）</t>
  </si>
  <si>
    <t>文京区内中小企業の景況について</t>
  </si>
  <si>
    <t>文京区アカデミー推進計画（素案）パブリックコメント</t>
  </si>
  <si>
    <t>ぶんきょう（文の京）の社会福祉（平成22年度版）</t>
  </si>
  <si>
    <t>高齢福祉課</t>
  </si>
  <si>
    <t>文京の介護保険（平成22年度版）</t>
  </si>
  <si>
    <t>ぶんきょうの国保（平成22年度版）</t>
  </si>
  <si>
    <t>福祉センター建物基本プラン検討委員会</t>
  </si>
  <si>
    <t>福祉センター</t>
  </si>
  <si>
    <t>福祉センター等建物基本プラン（素案）パブリックコメント</t>
  </si>
  <si>
    <t>文京区男女平等参画に関する区民意識調査報告書</t>
  </si>
  <si>
    <t>平成23年度　文京区食品衛生監視指導計画（素案）意見募集</t>
  </si>
  <si>
    <t>H23.1</t>
  </si>
  <si>
    <t>事業概要（生活衛生課）平成22年版</t>
  </si>
  <si>
    <t>文京区食品衛生監視指導結果について</t>
  </si>
  <si>
    <t>文京区都市マスタープラン 　パブリックコメント</t>
  </si>
  <si>
    <t>計画調整課</t>
  </si>
  <si>
    <t>絶対高さ制限を定める高度地区の指定方針（素案）パブリックコメント</t>
  </si>
  <si>
    <t>「都市計画法」の規定に基づく開発行為の許可に関する審査基準　パブリックコメント</t>
  </si>
  <si>
    <t>文京区一般廃棄物処理基本計画の改定に関わる考え方及び方向性（中間のまとめ）パブリックコメント</t>
  </si>
  <si>
    <t>リサイクル清掃課</t>
  </si>
  <si>
    <t>文京区家庭ごみ排出原単位調査組成分析調査報告書</t>
  </si>
  <si>
    <t>教育概要（平成22年度版）</t>
  </si>
  <si>
    <t>庶務課</t>
  </si>
  <si>
    <t>文京区文化財年報</t>
  </si>
  <si>
    <t>文京区埋蔵文化財調査報告書</t>
  </si>
  <si>
    <t>ぶんきょうの図書館</t>
  </si>
  <si>
    <t>学校要覧（平成22年度版）　</t>
  </si>
  <si>
    <t>文京区議会概要</t>
  </si>
  <si>
    <t>平成22年度　指定管理者制度適用施設（条例第12条・第27条の2に係る報告）</t>
  </si>
  <si>
    <t>施設名</t>
  </si>
  <si>
    <t>個別施設名</t>
  </si>
  <si>
    <t>指定管理者名</t>
  </si>
  <si>
    <t>所管課</t>
  </si>
  <si>
    <t>交流館</t>
  </si>
  <si>
    <t>白山・千石・水道・大塚北・本郷・千駄木・本駒込南</t>
  </si>
  <si>
    <t>株式会社　オーエンス</t>
  </si>
  <si>
    <t>目白台・根津</t>
  </si>
  <si>
    <t>特定非営利活動法人　ワーカーズコープ</t>
  </si>
  <si>
    <t>響きの森文京公会堂</t>
  </si>
  <si>
    <t>財団法人　文京アカデミー</t>
  </si>
  <si>
    <t>アカデミー文京・地域アカデミー</t>
  </si>
  <si>
    <t>文京・向丘・湯島・音羽・茗台・千石</t>
  </si>
  <si>
    <t>文京シビックセンタースカイホール</t>
  </si>
  <si>
    <t>文京スポーツセンター</t>
  </si>
  <si>
    <t>東京ドームグループ（株式会社東京ドーム　株式会社後楽園スポーツ　株式会社後楽園総合サービス）</t>
  </si>
  <si>
    <t>スポーツ振興課</t>
  </si>
  <si>
    <t>文京総合体育館</t>
  </si>
  <si>
    <t>運動場</t>
  </si>
  <si>
    <t>六義公園運動場・竹早テニスコート・後楽公園少年野球場・小石川運動場</t>
  </si>
  <si>
    <t>児童館</t>
  </si>
  <si>
    <t>目白台第二・根津</t>
  </si>
  <si>
    <t>男女平等センター</t>
  </si>
  <si>
    <t>文京区女性団体連絡会</t>
  </si>
  <si>
    <t>目白台運動公園</t>
  </si>
  <si>
    <t>目白台運動公園・西武パートナーズ（西武造園株式会社、西武緑化管理株式会社）</t>
  </si>
  <si>
    <t>少年自然の家八ヶ岳高原学園</t>
  </si>
  <si>
    <t>軽井沢フード株式会社</t>
  </si>
  <si>
    <t>図書館</t>
  </si>
  <si>
    <t>本郷図書館・水道端図書館・千石図書館・根津図書館</t>
  </si>
  <si>
    <t>ヴィアックス・紀伊國屋書店共同事業体</t>
  </si>
  <si>
    <t>小石川図書館・本駒込図書館・目白台図書館・湯島図書館・大塚公園みどりの図書室・天神図書室</t>
  </si>
  <si>
    <t>株式会社図書館流通センター</t>
  </si>
  <si>
    <t>業務の登録状況（第9条関係）</t>
  </si>
  <si>
    <t>業務登録数</t>
  </si>
  <si>
    <t>個票数</t>
  </si>
  <si>
    <t>個人情報業務登録数</t>
  </si>
  <si>
    <t>業務登録個票件数</t>
  </si>
  <si>
    <t>区長</t>
  </si>
  <si>
    <t>保健衛生部</t>
  </si>
  <si>
    <t>収入役室</t>
  </si>
  <si>
    <t>監査事務局</t>
  </si>
  <si>
    <t>教育委員会</t>
  </si>
  <si>
    <t>合　　　計</t>
  </si>
  <si>
    <t>業務の登録状況（第9条の２関係）　　　　</t>
  </si>
  <si>
    <t>個人情報ファイル登録数</t>
  </si>
  <si>
    <t>指導室</t>
  </si>
  <si>
    <t>教育改革担当課</t>
  </si>
  <si>
    <t>文化振興課</t>
  </si>
  <si>
    <t>新規業務登録</t>
  </si>
  <si>
    <t>業務名</t>
  </si>
  <si>
    <t>担当課</t>
  </si>
  <si>
    <t>開始年月日</t>
  </si>
  <si>
    <t>文京区電子自治体推進プランの意見募集（パブリックコメント）</t>
  </si>
  <si>
    <t>情報政策課</t>
  </si>
  <si>
    <t>「文の京」安心・防災メール</t>
  </si>
  <si>
    <t>危機管理課</t>
  </si>
  <si>
    <t>ふれあいサロン事業</t>
  </si>
  <si>
    <t>山村体験宿泊施設利用補助業務</t>
  </si>
  <si>
    <t>社会起業家育成アクションラーニング・プログラム</t>
  </si>
  <si>
    <t>経済課</t>
  </si>
  <si>
    <t>森鴎外基金</t>
  </si>
  <si>
    <t>「文京区アカデミー推進計画」素案についての広く区民から意見募集の実績</t>
  </si>
  <si>
    <t>高齢者安心見守りネット事業状況把握調査</t>
  </si>
  <si>
    <t>福祉センター建て替え業務</t>
  </si>
  <si>
    <t>障害福祉課</t>
  </si>
  <si>
    <t>高齢者現況把握調査</t>
  </si>
  <si>
    <t>介護保険課</t>
  </si>
  <si>
    <t>高齢者等実態調査</t>
  </si>
  <si>
    <t>子育て支援ホームヘルパー派遣事業</t>
  </si>
  <si>
    <t>子育て支援課</t>
  </si>
  <si>
    <t>文京区絶対高さ制限を定める高度地区の指定方針に係るパブリックコメント</t>
  </si>
  <si>
    <t>高齢者賃貸住宅登録事業</t>
  </si>
  <si>
    <t>住宅課</t>
  </si>
  <si>
    <t>知ろう！省エネランキング</t>
  </si>
  <si>
    <t>環境政策課</t>
  </si>
  <si>
    <t>文京区一般廃棄物処理基本計画（モノ・プラン文京）改定に伴う意見募集</t>
  </si>
  <si>
    <t>マルチペイメントネットワークを利用した収納業務</t>
  </si>
  <si>
    <t>投票人名簿調製業務</t>
  </si>
  <si>
    <t>選挙管理委員会事務局</t>
  </si>
  <si>
    <t>議会基本条例の検討のための区民アンケート及びパブリックコメント</t>
  </si>
  <si>
    <t>文京区教育センター等建物基本プラン素案の意見募集</t>
  </si>
  <si>
    <t>教育センター</t>
  </si>
  <si>
    <t>登録業務の廃止</t>
  </si>
  <si>
    <t>廃止年月日</t>
  </si>
  <si>
    <t>備　　考</t>
  </si>
  <si>
    <t>事業終了のため</t>
  </si>
  <si>
    <t>審議会・審査会開催状況</t>
  </si>
  <si>
    <t>１　情報公開制度及び個人情報保護制度運営審議会開催状況</t>
  </si>
  <si>
    <t>開催日</t>
  </si>
  <si>
    <t>審議案件</t>
  </si>
  <si>
    <t>定例報告</t>
  </si>
  <si>
    <t>①介護保険要介護（要支援）認定者に係る給付情報の目的外利用及び当該利用に係る本人通知の省略について（諮問案件）
②後期高齢者医療の被保険者に係る給付情報の目的外利用及び当該利用に係る本人通知の省略について（諮問案件）</t>
  </si>
  <si>
    <t>①地域包括ケア管理システム情報の目的外利用及び当該利用に係る本人通知の省略について（諮問案件）
②災害時要援護者名簿の目的外利用及び当該利用に係る本人通知の省略について（諮問案件）
③学術研究のための介護保険に係る個人情報（氏名・住所・被保険者番号等の個人識別情報を除く。）の外部提供及び当該提供に係る本人通知の省略について（諮問案件）</t>
  </si>
  <si>
    <t>①学術研究のための介護保険に係る個人情報（氏名・住所・被保険者番号等の個人識別情報を除く。）の外部提供及び当該提供に係る本人通知の省略について（諮問案件）（継続審議）</t>
  </si>
  <si>
    <t>２　情報公開及び個人情報保護審査会開催状況</t>
  </si>
  <si>
    <t>開催回（開催日）</t>
  </si>
  <si>
    <t>第67回（6月25日）</t>
  </si>
  <si>
    <t>第68回(7月26日）</t>
  </si>
  <si>
    <t>審査案件</t>
  </si>
  <si>
    <t>50号：教育指導関係文書</t>
  </si>
  <si>
    <t>　◎</t>
  </si>
  <si>
    <t>３　救済申出事件の概要</t>
  </si>
  <si>
    <t>事件番号</t>
  </si>
  <si>
    <t>事件名</t>
  </si>
  <si>
    <t>事件概要</t>
  </si>
  <si>
    <t>審査会の判断</t>
  </si>
  <si>
    <t>申出日</t>
  </si>
  <si>
    <t>処理日</t>
  </si>
  <si>
    <t>教育指導関係文書一部開示決定取消申出事件</t>
  </si>
  <si>
    <t>「教育指導課職員が説明用に使用した覚書」の開示請求を行ったところ、自己情報の一部が、個人の指導、判定、評価、医療記録等に関する情報で、本人に開示することが妥当ではないこと、及び開示をすることで関係機関との信頼が損なわれ、実施機関の適正な事業執行に支障をきたすおそれがあることを理由に一部開示決定を行った。覚書のうち、子ども家庭支援センターからの報告内容について、口頭で一部説明しているにもかかわらず、非開示とする理由には当たらないとして、救済申出を行った。</t>
  </si>
  <si>
    <t>[審査結果]
一部開示決定処分を取り消し、個人情報及び東京都児童相談センターに関わる部分を除き開示すべきである。
[判断の理由]
・教育指導課担当職員が、救済申出人に対し、本件自己情報の一部を説明している。また、子ども家庭支援センターの記録欄について、同人からの自己情報開示請求により子ども家庭支援センターが開示しており、同人にとって既に知り得た情報となっている。
・実施機関が重ねて本件自己情報を開示しても、同人と学校との信頼関係を損なう原因になるとは考えられないことから、本人に開示することが妥当でないと認められるものには該当しない。
・子ども家庭支援センターが子ども家庭支援センター記録欄に記録されている内容とほぼ同一の情報を開示していることから、開示によって信頼関係が損なわれることはなく、実施機関の適正な事業執行に支障をきたすおそれがあるものには該当しない。</t>
  </si>
  <si>
    <t>（申出）
Ｈ22.4.21</t>
  </si>
  <si>
    <t>（処理結果通知）H22.7.26</t>
  </si>
  <si>
    <t>取消訴訟について</t>
  </si>
  <si>
    <t>事件
番号</t>
  </si>
  <si>
    <t>結果</t>
  </si>
  <si>
    <t>平成22年（行ウ）第378号</t>
  </si>
  <si>
    <t>行政情報一部非公開決定処分取消等請求事件</t>
  </si>
  <si>
    <t>請求棄却
（平成23年1月27日判決言渡）
控訴提起
（平成23年2月10日東京高等裁判所）
係属中</t>
  </si>
  <si>
    <t>　診療報酬明細書等の公開請求について、非公開情報である個人に関する情報が記録された行政情報に当たるとして、条例第7条第２号に基づき一部非公開とした。
　これに対して、平成22年7月22日東京地裁に取消訴訟が提起された。
　判決では、非公開とした部分に係る文書について、公開の義務付けを求める部分を却下し、行政情報一部公開決定のうち非公開とした部分の取消を求める請求を棄却した。
　その後、この判決を不服として、控訴人から東京高裁に控訴が提起された。</t>
  </si>
  <si>
    <t>外部委託について(条例第１２条に係る報告)</t>
  </si>
  <si>
    <t>保管課</t>
  </si>
  <si>
    <t>外部委託した登録業務</t>
  </si>
  <si>
    <t>委託契約した
個人情報の項目</t>
  </si>
  <si>
    <t>委託契約した理由</t>
  </si>
  <si>
    <t>委託先</t>
  </si>
  <si>
    <t>委託開始年月日</t>
  </si>
  <si>
    <t>委託契約の期限</t>
  </si>
  <si>
    <t>備考</t>
  </si>
  <si>
    <t>税賦課・徴収業務</t>
  </si>
  <si>
    <t>住所、氏名、税額、金融機関名、口座番号</t>
  </si>
  <si>
    <t>特別区民税・都民税の収納事務を効率的に行うため</t>
  </si>
  <si>
    <t>（株）みずほ銀行公務事務センター</t>
  </si>
  <si>
    <t>住所、氏名、その他課税状況情報等</t>
  </si>
  <si>
    <t>オンラインシステムのバックアップシステム及び他課からの照会に対して閲覧対応するため</t>
  </si>
  <si>
    <t>（株）ジェイ・アイ・エム</t>
  </si>
  <si>
    <t>住所、氏名、生年月日、所得状況、税額、扶養状況、勤務先、電話番号</t>
  </si>
  <si>
    <t>賦課資料の電子化により事務の効率化を図るため</t>
  </si>
  <si>
    <t>（株）ジェイエスキューブ</t>
  </si>
  <si>
    <t>納税者住所、氏名、年税額等</t>
  </si>
  <si>
    <t>軽自動車税の納税通知書の発送事務を迅速かつ効率的に行うため</t>
  </si>
  <si>
    <t>光陵ビジネスフォーム株式会社</t>
  </si>
  <si>
    <t>氏名、住所、所得状況、税額、扶養状況、金融機関コード等</t>
  </si>
  <si>
    <t>税額通知書、納付書の発送事務の効率化、経費の節減を図るため</t>
  </si>
  <si>
    <t>（株）イムラ封筒</t>
  </si>
  <si>
    <t>氏名、住所、所得状況、所属会社、税額、扶養状況</t>
  </si>
  <si>
    <t>税額通知書、納入書の発送事務の効率化、経費の節減を図るため</t>
  </si>
  <si>
    <t>（株）昇寿堂</t>
  </si>
  <si>
    <t>氏名、生年月日、源泉徴収関係情報、年金関係情報等</t>
  </si>
  <si>
    <r>
      <t>e</t>
    </r>
    <r>
      <rPr>
        <sz val="11"/>
        <rFont val="ＭＳ Ｐゴシック"/>
        <family val="3"/>
      </rPr>
      <t>LTAX(地方税ポータルシステム)による①年金特別徴収②電子申告事務③国税連携事務　を実施するため</t>
    </r>
  </si>
  <si>
    <t>日本電気株式会社</t>
  </si>
  <si>
    <t>住所、氏名、税額</t>
  </si>
  <si>
    <t>住民税・軽自動車税のコンビニエンスストアへの収納業務の効率化を図るため</t>
  </si>
  <si>
    <t>（株）ＮＴＴデータ</t>
  </si>
  <si>
    <t>氏名、金額、税目、賦課年度、期別、確認番号、納付番号、納付区分</t>
  </si>
  <si>
    <t>マルチペイメントネットワーク収納の導入により、納税者の納税手続きの利便性の向上と収納事務の合理化を図るため</t>
  </si>
  <si>
    <t>氏名、住所、生年月日、所得状況、税額、扶養状況、勤務先等</t>
  </si>
  <si>
    <t>確定申告書等の賦課資料を電子化することにより事務の効率化を図るため</t>
  </si>
  <si>
    <t>ヒューマンインキュベーション株式会社</t>
  </si>
  <si>
    <t>住居表示台帳データ作成業務委託</t>
  </si>
  <si>
    <t>氏名、住所、住居表示、電話番号</t>
  </si>
  <si>
    <t>紙面で管理してきた台帳の劣化を防ぐとともに、各情報を電算化するため</t>
  </si>
  <si>
    <t>（株）パスコ</t>
  </si>
  <si>
    <t>国勢調査</t>
  </si>
  <si>
    <t>調査員氏名、電話番号、銀行名、支店名、預金種別、口座番号等</t>
  </si>
  <si>
    <t>文京区が実施する国勢調査の調査区数と国勢調査員データを連結し管理を行い効率化を図るため</t>
  </si>
  <si>
    <t>昭文社デジタルソリューション</t>
  </si>
  <si>
    <t>氏名、銀行名、支店名、口座番号、預金種別及び金額</t>
  </si>
  <si>
    <t>調査に従事した調査員の支払事務の効率化図るため</t>
  </si>
  <si>
    <t>みずほデータプロセシング</t>
  </si>
  <si>
    <t>調査員氏名、住所</t>
  </si>
  <si>
    <t>用品の保管・仕分・配送業務を一本化して委託することにより、効率性を図るため</t>
  </si>
  <si>
    <t>日本通運（株）東京支店</t>
  </si>
  <si>
    <t>湯之谷やまびこ荘管理業務</t>
  </si>
  <si>
    <t>住所、氏名、電話番号、年齢、性別、障害の有無・程度、勤務先等</t>
  </si>
  <si>
    <t>効率的な施設の運営を図るため</t>
  </si>
  <si>
    <t>湯之谷薬師スキー場管理組合</t>
  </si>
  <si>
    <t>老人ホーム入所措置業務</t>
  </si>
  <si>
    <t>氏名、入所施設、入退所日、措置異動日</t>
  </si>
  <si>
    <t>措置費の一括受領・支払により事務の効率化を図るため</t>
  </si>
  <si>
    <t>東京都国民健康保険団体連合会</t>
  </si>
  <si>
    <t>高齢者自立生活支援事業</t>
  </si>
  <si>
    <t>氏名、住所、電話番号、性別、年齢</t>
  </si>
  <si>
    <t>有資格者による高齢者の一時的生活支援事業を実施するため</t>
  </si>
  <si>
    <t>（株）愛知</t>
  </si>
  <si>
    <t>高齢者安心見守りネット事業状況把握訪問委託</t>
  </si>
  <si>
    <t>整理番号、郵便番号、住所、方書き、氏名、年齢、男女別、世帯内連番</t>
  </si>
  <si>
    <t>高齢者安心見守りネット事業状況把握訪問における信頼性及び事業の確実な遂行に、専門知識を有する者の就業が必要であるため</t>
  </si>
  <si>
    <t>（株）パソナソーシング</t>
  </si>
  <si>
    <t>障害福祉課</t>
  </si>
  <si>
    <t>障害福祉サービス業務</t>
  </si>
  <si>
    <t>氏名、生年月日、障害程度区分、サービスの種類・量、契約支給量等</t>
  </si>
  <si>
    <t>障害福祉サービスに要する費用の支払いを効率的に行うため</t>
  </si>
  <si>
    <t>介護保険業務</t>
  </si>
  <si>
    <t>氏名、住所、被保険者番号、介護保険料額、所得区分</t>
  </si>
  <si>
    <t>介護保険料納入通知書の送付を迅速かつ効率的に行うため</t>
  </si>
  <si>
    <t>（株）ナカバヤシ</t>
  </si>
  <si>
    <t>氏名、住所、被保険者番号、給付状況等</t>
  </si>
  <si>
    <t>給付費通知の発送事務を効率的に行うため</t>
  </si>
  <si>
    <t>（株）東京プリント印刷</t>
  </si>
  <si>
    <t>氏名、住所、被保険者番号、給付状況</t>
  </si>
  <si>
    <t>地域包括支援センター運営</t>
  </si>
  <si>
    <t>戸籍・住民記録、心身、経済状況、生活状況、経歴・技術に関する情報</t>
  </si>
  <si>
    <t>地域包括支援センターの運営について、民間事業者の効率性、専門性を活用するため</t>
  </si>
  <si>
    <t>・（福）福音会
・（福）信愛報恩会
・（医）龍岡会
・（福）桜栄会</t>
  </si>
  <si>
    <t>高齢者現況把握調査</t>
  </si>
  <si>
    <t>氏名、住所、性別、生年月日、年齢、続柄・親族関係、同一世帯記号、健康状況等</t>
  </si>
  <si>
    <t>訪問回収・再調査、調査結果の分析等に民間事業者の効率性、専門性を必要とするため</t>
  </si>
  <si>
    <t>（株）アイヴィシット</t>
  </si>
  <si>
    <t>高齢者等実態調査</t>
  </si>
  <si>
    <t>氏名、住所</t>
  </si>
  <si>
    <t>調査票の作成、発送作業、結果分析、報告書の作成等に民間事業者の効率性、専門性を必要とするため</t>
  </si>
  <si>
    <t>（株）コモン計画研究所</t>
  </si>
  <si>
    <t>特定健康診査・特定保健指導業務</t>
  </si>
  <si>
    <t>被保険者証記号番号、氏名、住所、性別、生年月日、資格得喪年月日</t>
  </si>
  <si>
    <t>国民健康保険団体連合会で開発している特定健診等データ管理システムを利用するため</t>
  </si>
  <si>
    <t>特定健康診査未受診者に対する受診勧奨業務委託</t>
  </si>
  <si>
    <t>住所、氏名、通称名、生年月日、性別、電話番号等</t>
  </si>
  <si>
    <t>特定健康診査の目標受診率達成のため</t>
  </si>
  <si>
    <t>保健教育センター</t>
  </si>
  <si>
    <t>国民健康保険業務</t>
  </si>
  <si>
    <t>被保険者情報、税情報、電話番号等</t>
  </si>
  <si>
    <t>国民健康保険料の未納対策を効率的に行うため</t>
  </si>
  <si>
    <t>（財）東京税務協会</t>
  </si>
  <si>
    <t>国民健康保険給付業務</t>
  </si>
  <si>
    <t>氏名、病名、診療記録等</t>
  </si>
  <si>
    <t>診療報酬の審査、支払業務を共同処理するため</t>
  </si>
  <si>
    <t>診療報酬明細書の内容点検は、専門性を要する業務のため</t>
  </si>
  <si>
    <t>（株）日本サポートサービス</t>
  </si>
  <si>
    <t>後期高齢者医療の保険料徴収業務</t>
  </si>
  <si>
    <t>氏名、住所、生年月日、被保険者番号、所得金額、保険料金額等</t>
  </si>
  <si>
    <t>後期高齢者医療保険料通知を作成し、大量の封入作業を効率的に行うため</t>
  </si>
  <si>
    <t>富士通ビジネス・サービス株式会社</t>
  </si>
  <si>
    <t>氏名、住所、被保険者番号、仮徴収額等</t>
  </si>
  <si>
    <t>後期高齢者医療保険料通知の作成及び大量の封緘作業を効率的に行うため</t>
  </si>
  <si>
    <t>水三島紙工株式会社</t>
  </si>
  <si>
    <t>特定健診・特定保健指導業務</t>
  </si>
  <si>
    <t>氏名、住所、性別、生年月日、年齢、健康状態、病名・病歴、障害の有無、診断結果、電話番号、趣味</t>
  </si>
  <si>
    <t>特定保健指導の積極的支援について、民間事業者の効率性、専門性を活用するため</t>
  </si>
  <si>
    <t>ヘルスケア・コミッティー株式会社</t>
  </si>
  <si>
    <t>育児支援ヘルパー事業</t>
  </si>
  <si>
    <t>氏名、住所、性別、生年月日、年齢、続柄、親族関係、健康状態、障害の有無・程度、住居の状況等</t>
  </si>
  <si>
    <t>業務の効率化、専門知識の活用を図るため</t>
  </si>
  <si>
    <t>特定非営利活動法人バディチーム</t>
  </si>
  <si>
    <t>健康推進課</t>
  </si>
  <si>
    <t>後期高齢者医療健康診査</t>
  </si>
  <si>
    <t>特定健康診査受診券の発送事務の効率化を図るため</t>
  </si>
  <si>
    <t>エナジーハウス</t>
  </si>
  <si>
    <t>銀杏企画</t>
  </si>
  <si>
    <t>がん検診業務</t>
  </si>
  <si>
    <t>氏名、住所、性別、生年月日、年齢</t>
  </si>
  <si>
    <t>対象年齢の区民に対して、がん検診受診勧奨ハガキの送付を効率的に行うため</t>
  </si>
  <si>
    <t>テクノ・トッパン・フォームズ株式会社</t>
  </si>
  <si>
    <t>対象年齢の区民に対して、女性特有のがん検診に基づく検診手帳及び無料クーポン券の送付を効率的に行うため</t>
  </si>
  <si>
    <t>ナカバヤシ株式会社</t>
  </si>
  <si>
    <t>健康診査</t>
  </si>
  <si>
    <t>氏名、住所、性別、生年月日、年齢、健康状態、病名・病歴等</t>
  </si>
  <si>
    <t>健康診査受診券の発送事務の効率化を図るため</t>
  </si>
  <si>
    <t>細街路拡幅整備測量委託</t>
  </si>
  <si>
    <t>住所、氏名、道路現況図</t>
  </si>
  <si>
    <t>専門的技術と知識を要するため</t>
  </si>
  <si>
    <t>永和開発サーベイ株式会社</t>
  </si>
  <si>
    <t>文京清掃事務所</t>
  </si>
  <si>
    <t>有料ごみ処理業務</t>
  </si>
  <si>
    <t>粗大ごみ処理を希望する者の氏名・住所</t>
  </si>
  <si>
    <t>粗大ごみ収集に効率化・円滑化を図るため</t>
  </si>
  <si>
    <t>東京都環境衛生事業協同組合文京支部</t>
  </si>
  <si>
    <t>（土）管理課</t>
  </si>
  <si>
    <t>レンタサイクル事業</t>
  </si>
  <si>
    <t>氏名、住所、電話番号</t>
  </si>
  <si>
    <t>効率的運営を図るため</t>
  </si>
  <si>
    <t>（NPO)自転車環境創造ネットワーク</t>
  </si>
  <si>
    <t>知ろう！省エネランキング企画・運営業務委託</t>
  </si>
  <si>
    <t>氏名、住所、性別、生年月日・年齢</t>
  </si>
  <si>
    <t>複数分野にまたがる調査や高度な分析及び企画を伴う業務について専門性が求められるため</t>
  </si>
  <si>
    <t>(株）住環境計画研究所</t>
  </si>
  <si>
    <t>学校・幼稚園情報配信システムの利用登録</t>
  </si>
  <si>
    <t>氏名、学年、メールアドレス、電話番号、FAX番号</t>
  </si>
  <si>
    <t>高セキュリティのデータセンター内で管理されているサーバー内で効率的な処理ができるため</t>
  </si>
  <si>
    <t>（株）NTTデータ</t>
  </si>
  <si>
    <t>目的外利用について（条例第１４条に係る報告）</t>
  </si>
  <si>
    <t>本来の業務
（目的外利用を
させた業務）</t>
  </si>
  <si>
    <t>個人情報の項目</t>
  </si>
  <si>
    <t>利用課</t>
  </si>
  <si>
    <t>目的外利用を
する業務</t>
  </si>
  <si>
    <t>目的外利用をした理由</t>
  </si>
  <si>
    <t>根拠</t>
  </si>
  <si>
    <t>利用日</t>
  </si>
  <si>
    <t>収入金額、所得金額、住民税額</t>
  </si>
  <si>
    <t>高齢者医療業務</t>
  </si>
  <si>
    <t>後期高齢者医療制度の保険料及び負担区分判定のため</t>
  </si>
  <si>
    <t>法令</t>
  </si>
  <si>
    <t>通年</t>
  </si>
  <si>
    <t>高齢者の医療の確保に関する法律138条1項</t>
  </si>
  <si>
    <t>高齢者医療等の給付及び助成のため</t>
  </si>
  <si>
    <t>老人保健法第79条の3</t>
  </si>
  <si>
    <t>拠出年金業務</t>
  </si>
  <si>
    <t>国民年金保険料免除のため</t>
  </si>
  <si>
    <t>国民年金法108条</t>
  </si>
  <si>
    <t>福祉年金業務</t>
  </si>
  <si>
    <t>老齢福祉年金支給のため</t>
  </si>
  <si>
    <t>国民健康保険の保険料を賦課するため
給付一部負担金の免除のため</t>
  </si>
  <si>
    <t>国民健康保険法113条の２</t>
  </si>
  <si>
    <t>特別養護老人ホームの運営</t>
  </si>
  <si>
    <t>氏名、生年月日、住所、入所施設名、処理日</t>
  </si>
  <si>
    <t>障害者福祉手当支給業務</t>
  </si>
  <si>
    <t>心身障害者等福祉手当支給のため</t>
  </si>
  <si>
    <t>心身障害者福祉手当条例施行規則8条</t>
  </si>
  <si>
    <t>生活保護業務</t>
  </si>
  <si>
    <t>氏名、生年月日、性別、個人番号、住所</t>
  </si>
  <si>
    <t>後期高齢者医療資格業務</t>
  </si>
  <si>
    <t>後期高齢者医療制度の対象者から生活保護の対象者を除外するため</t>
  </si>
  <si>
    <t>法令
福祉向上</t>
  </si>
  <si>
    <t>生活福祉課</t>
  </si>
  <si>
    <t>生活保護の有無他</t>
  </si>
  <si>
    <t>介護保険課</t>
  </si>
  <si>
    <t>介護保険料の所得段階や高額介護サービス等の上限額を決定するため</t>
  </si>
  <si>
    <t>介護保険法203条</t>
  </si>
  <si>
    <t>介護保険要介護（要支援）認定者の給付情報</t>
  </si>
  <si>
    <t>高齢福祉課</t>
  </si>
  <si>
    <t>敬老業務</t>
  </si>
  <si>
    <t>８０歳及び８５歳以上高齢者の所在確認のため</t>
  </si>
  <si>
    <t>審議会</t>
  </si>
  <si>
    <t>H22.10.1～H22.10.29</t>
  </si>
  <si>
    <t>H22.9.7答申</t>
  </si>
  <si>
    <t>１００歳以上の高齢者の所在確認のため</t>
  </si>
  <si>
    <t>緊急</t>
  </si>
  <si>
    <t>H22.8.4～H22.8.10</t>
  </si>
  <si>
    <t>条例14条2項2号</t>
  </si>
  <si>
    <t>地域包括支援センター運営業務</t>
  </si>
  <si>
    <t>氏名、住所、要介護・要支援認定状況、実態把握状況</t>
  </si>
  <si>
    <t>高齢者安心見守りネット事業状況把握調査</t>
  </si>
  <si>
    <t>７５歳以上で介護保険サービス等の利用のない者を抽出し、状況把握訪問を円滑に実施するため</t>
  </si>
  <si>
    <t>Ｈ23.1.10～H23.10.31</t>
  </si>
  <si>
    <t>H22.12.14答申</t>
  </si>
  <si>
    <t>氏名、住所、生年月日、入所施設名、サービス利用月</t>
  </si>
  <si>
    <t>特別養護老人ホーム入所申込名簿管理業務</t>
  </si>
  <si>
    <t>氏名、個人番号</t>
  </si>
  <si>
    <t>第５期高齢者・介護保険事業計画の策定に必要な基礎資料及び施策のあり方の検討に資するため</t>
  </si>
  <si>
    <t>福祉向上</t>
  </si>
  <si>
    <t>H22.9.1～H22.12.28</t>
  </si>
  <si>
    <t>保険給付関係業務</t>
  </si>
  <si>
    <t>氏名、生年月日、性別、給付状況</t>
  </si>
  <si>
    <t>後期高齢者医療の給付業務</t>
  </si>
  <si>
    <t>高額介護合算療養費の円滑な勧奨及び支給決定を行うため</t>
  </si>
  <si>
    <t>法令
審議会</t>
  </si>
  <si>
    <t>H21.11.27答申</t>
  </si>
  <si>
    <t>氏名、所得区分</t>
  </si>
  <si>
    <t>後期高齢者の医療の給付業務</t>
  </si>
  <si>
    <t>H22.1.29～</t>
  </si>
  <si>
    <t>後期高齢者医療給付業務</t>
  </si>
  <si>
    <t>後期高齢者医療業務</t>
  </si>
  <si>
    <t>後期高齢者医療の被保険者の給付情報</t>
  </si>
  <si>
    <t>後期高齢者医療業務</t>
  </si>
  <si>
    <t>後期高齢者医療被保険者情報</t>
  </si>
  <si>
    <t>高額医療合算介護サービス費の円滑な勧奨及び支給決定を行うため</t>
  </si>
  <si>
    <t>老齢福祉年金受給の有無他</t>
  </si>
  <si>
    <t>介護保険法203条</t>
  </si>
  <si>
    <t>後期高齢者医療給付業務</t>
  </si>
  <si>
    <t>介護保険情報と後期高齢者医療情報を突合させ、適正な支出を行うため</t>
  </si>
  <si>
    <t>国民健康保険被保険者情報（氏名、所得区分等）</t>
  </si>
  <si>
    <t>老齢福祉年金受給者の氏名、住所、生年月日、住民番号</t>
  </si>
  <si>
    <t>高額療養費算定の区分判定等制度の円滑、適切な運営のために老齢福祉年金受給者情報が必要なため</t>
  </si>
  <si>
    <t>児童手当・児童育成手当支給業務</t>
  </si>
  <si>
    <t>受給者氏名、子の氏名、住所、認定日</t>
  </si>
  <si>
    <t>難病医療費助成事務</t>
  </si>
  <si>
    <t>病名、申請受理年月日、氏名、性別、生年月日その他認定関係情報</t>
  </si>
  <si>
    <t>心身障害者等福祉手当支給対象者を把握するため</t>
  </si>
  <si>
    <t>建築確認業務</t>
  </si>
  <si>
    <t>氏名、住所、住居の状況、電話番号</t>
  </si>
  <si>
    <t>住居表示業務</t>
  </si>
  <si>
    <t>住居表示事務に必要な情報を収集するため</t>
  </si>
  <si>
    <t>文京区住居表示条例第３条３項</t>
  </si>
  <si>
    <t>外部提供について（条例第１５条に係る報告）</t>
  </si>
  <si>
    <t>本来の業務
（外部提供を
させた業務）</t>
  </si>
  <si>
    <t>提供先</t>
  </si>
  <si>
    <t>外部提供をした理由</t>
  </si>
  <si>
    <t>提供日</t>
  </si>
  <si>
    <t>備考
（件数）</t>
  </si>
  <si>
    <t>件数</t>
  </si>
  <si>
    <t>5月</t>
  </si>
  <si>
    <t>軽自動車税登録原簿台帳・氏名・住所・電話番号等</t>
  </si>
  <si>
    <t>警察署</t>
  </si>
  <si>
    <t>放置につき所有者を特定するため</t>
  </si>
  <si>
    <t xml:space="preserve">審議会
（事前一括承認）
</t>
  </si>
  <si>
    <t>他市区町村</t>
  </si>
  <si>
    <t>他市区町村の放置防止に関する条例に基づき、放置自転車等の撤去をし、引き取るように通告するため</t>
  </si>
  <si>
    <t>給報・基本台帳・課税台帳・申告書記載事項</t>
  </si>
  <si>
    <t>他市区町村、税務署、国税局</t>
  </si>
  <si>
    <t>特別区民税・都民税等賦課業務のため
（地方税法20条の11他）</t>
  </si>
  <si>
    <t>住所・所得・勤務先等</t>
  </si>
  <si>
    <t>都道府県税事務所、市区町村役所等</t>
  </si>
  <si>
    <t>滞納整理のため
（地方税法20条の11）</t>
  </si>
  <si>
    <t>刑事訴訟法第197条第2項による捜査関係事項照会のため</t>
  </si>
  <si>
    <t>公安委員会</t>
  </si>
  <si>
    <t>道路交通法51条の5第2項に基づく照会のため</t>
  </si>
  <si>
    <t>外国人登録原票の写し等請求書業務</t>
  </si>
  <si>
    <t>氏名、住所、生年月日、性別、住民となった年月日、世帯主、世帯主との続柄等</t>
  </si>
  <si>
    <t>東京入国管理局</t>
  </si>
  <si>
    <t>出入国管理及び難民認定法法28条2項</t>
  </si>
  <si>
    <t>戸籍業務
住記事務</t>
  </si>
  <si>
    <t>氏名、住所、性別、生年月日</t>
  </si>
  <si>
    <t>警察署･検察庁</t>
  </si>
  <si>
    <t>身上調査照会・捜査関係事項照会等のため</t>
  </si>
  <si>
    <t>スポーツ施設の指定管理</t>
  </si>
  <si>
    <t>氏名、住所、電話番号、年齢、職業</t>
  </si>
  <si>
    <t>体育事業関係業務</t>
  </si>
  <si>
    <t>氏名・住所・性別・年齢・電話番号・職業</t>
  </si>
  <si>
    <t>介護認定審査に関する資料</t>
  </si>
  <si>
    <t>弁護士会</t>
  </si>
  <si>
    <t>弁護士法第23条の2に基づく照会があったため</t>
  </si>
  <si>
    <t>裁判所</t>
  </si>
  <si>
    <t>民事訴訟法第226条に基づく送付嘱託があったため</t>
  </si>
  <si>
    <t>被保険者の性、生年、認定月、要介護（要支援含む）認定区分、介護保険サービス種類別サービス利用の有無</t>
  </si>
  <si>
    <t>東京大学医学部附属病院</t>
  </si>
  <si>
    <t>学術研究目的</t>
  </si>
  <si>
    <t>審議会
（H23,1,20答申)</t>
  </si>
  <si>
    <t>H23,2,17</t>
  </si>
  <si>
    <t>氏名、生年月日、住民登録地、住民登録異動日、生活保護開始日等</t>
  </si>
  <si>
    <t>東京都後期高齢者医療広域連合</t>
  </si>
  <si>
    <t>適用除外者を把握するため
（高齢者医療確保法138条1項）</t>
  </si>
  <si>
    <t>食品衛生監視業務</t>
  </si>
  <si>
    <t>住所、電話番号、生年月日、食品衛生責任者氏名、資格</t>
  </si>
  <si>
    <t>（通年）</t>
  </si>
  <si>
    <t>税務署・国税局</t>
  </si>
  <si>
    <t>税賦課業務(国税徴収法146条の2、法人税法156条の2、所得税法235条2項）に基づく照会があったため</t>
  </si>
  <si>
    <t>出入国管理法28条2項に基づく照会があったため</t>
  </si>
  <si>
    <t>医療関係機関受付業務</t>
  </si>
  <si>
    <t>診療所管理者の現住所、電話番号、医療関係免許証記載事項、従事者の氏名及び医療関係免許証記載事項</t>
  </si>
  <si>
    <t>税務署</t>
  </si>
  <si>
    <t>所得税法第235条第2項に基づく照会があったため</t>
  </si>
  <si>
    <t>裁判員候補者予定者名簿調製業務</t>
  </si>
  <si>
    <t>氏名、住所、生年月日、本籍</t>
  </si>
  <si>
    <t>東京地方裁判所</t>
  </si>
  <si>
    <t>裁判員法22条、12条2項</t>
  </si>
  <si>
    <t xml:space="preserve">法令
</t>
  </si>
  <si>
    <t>検察審査員候補者予定者名簿調製業務</t>
  </si>
  <si>
    <t>検察審査会</t>
  </si>
  <si>
    <t>検察審査会法11条</t>
  </si>
  <si>
    <t>外部結合について（条例１５条の３に係る報告）</t>
  </si>
  <si>
    <t>番　号</t>
  </si>
  <si>
    <t>業務（外部結合により個人情報を
提供した業務）</t>
  </si>
  <si>
    <t>結合先</t>
  </si>
  <si>
    <t>区民部
戸籍住民課</t>
  </si>
  <si>
    <t>住民基本台帳業務
（住民基本台帳ネットワークに関する事務処理）</t>
  </si>
  <si>
    <t>氏名、性別、住所、生年月日、住民票コード、変更情報</t>
  </si>
  <si>
    <t>東京都（都道府県ネットワーク）</t>
  </si>
  <si>
    <t>外部結合をした理由</t>
  </si>
  <si>
    <t>根　拠</t>
  </si>
  <si>
    <t>外部結合
開始年</t>
  </si>
  <si>
    <t>件　数</t>
  </si>
  <si>
    <t>住民基本台帳法第３０条の５による都道府県知事への通知</t>
  </si>
  <si>
    <t>法律</t>
  </si>
  <si>
    <t>H１４</t>
  </si>
  <si>
    <t>下表参照</t>
  </si>
  <si>
    <t>住民基本台帳ネットワークによる提供件数</t>
  </si>
  <si>
    <t>1．変更データの提供（H22.4～H23.3）</t>
  </si>
  <si>
    <t>単位：件</t>
  </si>
  <si>
    <t>月</t>
  </si>
  <si>
    <t>転入</t>
  </si>
  <si>
    <t>出生</t>
  </si>
  <si>
    <t>職権記載等</t>
  </si>
  <si>
    <t>転出</t>
  </si>
  <si>
    <t>死亡</t>
  </si>
  <si>
    <t>職権消除等</t>
  </si>
  <si>
    <t>転居</t>
  </si>
  <si>
    <t>職権修正等</t>
  </si>
  <si>
    <t>住民票ｺｰﾄﾞの変更請求</t>
  </si>
  <si>
    <t>住民票ｺｰﾄﾞの職権記載等</t>
  </si>
  <si>
    <t>計</t>
  </si>
  <si>
    <t>4月</t>
  </si>
  <si>
    <t>計</t>
  </si>
  <si>
    <t>２．住民票の写しの広域交付・付記転出入処理件数（H22.4～H23.3）</t>
  </si>
  <si>
    <t>　月</t>
  </si>
  <si>
    <t>住民票の写しの
広域交付</t>
  </si>
  <si>
    <t>付記転出入</t>
  </si>
  <si>
    <t>付記転出</t>
  </si>
  <si>
    <t>付記転入</t>
  </si>
  <si>
    <t>依頼</t>
  </si>
  <si>
    <t>依頼承認</t>
  </si>
  <si>
    <t>人数</t>
  </si>
  <si>
    <t>※</t>
  </si>
  <si>
    <t>依頼…………文京区で他区市町村の住民票の写しを発行するために他区市町村にデータ請求する</t>
  </si>
  <si>
    <t>依頼承認……文京区の住民が他区市町村で住民票の写しを取るために他区市町村にデータを提供する</t>
  </si>
  <si>
    <t>付記転出・入…転出証明書を発行しないで、住基ネット上で転出・入の処理をしたもの</t>
  </si>
  <si>
    <t>（参考）住民基本台帳ネットワーク苦情報告</t>
  </si>
  <si>
    <t>4月</t>
  </si>
  <si>
    <t>5月</t>
  </si>
  <si>
    <t>6月</t>
  </si>
  <si>
    <t>7月</t>
  </si>
  <si>
    <t>8月</t>
  </si>
  <si>
    <t>9月</t>
  </si>
  <si>
    <t>苦情内容</t>
  </si>
  <si>
    <t>なし</t>
  </si>
  <si>
    <t>総務部
税務課</t>
  </si>
  <si>
    <t>普通徴収業務、特別徴収業務、軽自動車税業務
（マルチペイメントネットワークを利用した事務処理）</t>
  </si>
  <si>
    <t>氏名（漢字とフリガナ）、金額、税目、賦課年度、期別、確認番号、納付番号、納付区分</t>
  </si>
  <si>
    <t>マルチペイメントネットワーク</t>
  </si>
  <si>
    <t>住民税、軽自動車税の収納について、納税者の納税手続きの利便性の向上と収納事務の合理化を図るためマルチペイメント収納を導入</t>
  </si>
  <si>
    <t>H２２</t>
  </si>
  <si>
    <t>マルチペイメントネットワークによる提供件数</t>
  </si>
  <si>
    <t>1．納付書データの提供（H22.4～H23.3）</t>
  </si>
  <si>
    <t>（参考）マルチペイメントネットワーク苦情報告</t>
  </si>
  <si>
    <t>単位：件</t>
  </si>
  <si>
    <t>月</t>
  </si>
  <si>
    <t>住民税</t>
  </si>
  <si>
    <t>軽自動車税</t>
  </si>
  <si>
    <t>普通徴収</t>
  </si>
  <si>
    <t>特別徴収</t>
  </si>
  <si>
    <t>合　計</t>
  </si>
  <si>
    <t>苦情内容</t>
  </si>
  <si>
    <t>なし</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</si>
</sst>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mm\-yyyy"/>
    <numFmt numFmtId="178" formatCode="#,##0_ ;[Red]\-#,##0\ "/>
    <numFmt numFmtId="179" formatCode="#,##0_);[Red]\(#,##0\)"/>
    <numFmt numFmtId="180" formatCode="[$-411]gee\.mm\.dd"/>
    <numFmt numFmtId="181" formatCode="[$-411]ee\.mm\.dd"/>
    <numFmt numFmtId="182" formatCode="0_);[Red]\(0\)"/>
    <numFmt numFmtId="183" formatCode="[$-411]yyyy&quot;年&quot;mm&quot;月&quot;dd&quot;日&quot;\ dddd"/>
    <numFmt numFmtId="184" formatCode="[$-411]ggge&quot;年&quot;m&quot;月&quot;;@"/>
    <numFmt numFmtId="185" formatCode="[$-411]ggge&quot;年&quot;m&quot;月&quot;"/>
    <numFmt numFmtId="186" formatCode="[$-411]ggge&quot;年&quot;"/>
    <numFmt numFmtId="187" formatCode="[$-411]ge\.m\.d;@"/>
    <numFmt numFmtId="188" formatCode="[$-411]ggge&quot;年&quot;m&quot;月&quot;d&quot;日&quot;;@"/>
    <numFmt numFmtId="189" formatCode="#,##0_ "/>
  </numFmts>
  <fonts count="48">
    <font>
      <sz val="11"/>
      <name val="ＭＳ Ｐゴシック"/>
      <family val="3"/>
    </font>
    <font>
      <sz val="6"/>
      <name val="ＭＳ Ｐゴシック"/>
      <family val="3"/>
    </font>
    <font>
      <sz val="14"/>
      <name val="ＭＳ Ｐゴシック"/>
      <family val="3"/>
    </font>
    <font>
      <sz val="18"/>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1"/>
      <color indexed="8"/>
      <name val="ＭＳ Ｐゴシック"/>
      <family val="3"/>
    </font>
    <font>
      <sz val="9"/>
      <color indexed="8"/>
      <name val="ＭＳ Ｐゴシック"/>
      <family val="3"/>
    </font>
    <font>
      <sz val="16"/>
      <name val="ＭＳ Ｐゴシック"/>
      <family val="3"/>
    </font>
    <font>
      <sz val="10"/>
      <name val="ＭＳ Ｐゴシック"/>
      <family val="3"/>
    </font>
    <font>
      <b/>
      <sz val="1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8"/>
      <name val="ＭＳ Ｐゴシック"/>
      <family val="3"/>
    </font>
    <font>
      <sz val="1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theme="0"/>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dotted"/>
    </border>
    <border>
      <left style="thin"/>
      <right>
        <color indexed="63"/>
      </right>
      <top style="dotted"/>
      <bottom style="dotted"/>
    </border>
    <border>
      <left style="thin"/>
      <right>
        <color indexed="63"/>
      </right>
      <top style="dotted"/>
      <bottom style="thin"/>
    </border>
    <border>
      <left style="thin"/>
      <right style="thin"/>
      <top style="thin"/>
      <bottom style="dotted"/>
    </border>
    <border>
      <left style="thin"/>
      <right style="thin"/>
      <top style="dotted"/>
      <bottom style="dotted"/>
    </border>
    <border>
      <left style="thin"/>
      <right style="thin"/>
      <top style="dotted"/>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dotted"/>
    </border>
    <border>
      <left>
        <color indexed="63"/>
      </left>
      <right style="thin"/>
      <top style="dotted"/>
      <bottom style="dotted"/>
    </border>
    <border>
      <left>
        <color indexed="63"/>
      </left>
      <right style="thin"/>
      <top style="dotted"/>
      <bottom style="thin"/>
    </border>
    <border>
      <left>
        <color indexed="63"/>
      </left>
      <right>
        <color indexed="63"/>
      </right>
      <top style="thin"/>
      <bottom style="dotted"/>
    </border>
    <border>
      <left>
        <color indexed="63"/>
      </left>
      <right>
        <color indexed="63"/>
      </right>
      <top style="dotted"/>
      <bottom style="dotted"/>
    </border>
    <border>
      <left>
        <color indexed="63"/>
      </left>
      <right>
        <color indexed="63"/>
      </right>
      <top style="dotted"/>
      <bottom style="thin"/>
    </border>
    <border>
      <left style="thin"/>
      <right style="thin"/>
      <top>
        <color indexed="63"/>
      </top>
      <bottom style="dotted"/>
    </border>
    <border>
      <left style="hair"/>
      <right style="thin"/>
      <top style="thin"/>
      <bottom style="thin"/>
    </border>
    <border>
      <left style="thin"/>
      <right style="thin"/>
      <top style="thin"/>
      <bottom style="hair"/>
    </border>
    <border>
      <left style="hair"/>
      <right style="thin"/>
      <top>
        <color indexed="63"/>
      </top>
      <bottom style="thin"/>
    </border>
    <border>
      <left style="hair"/>
      <right style="thin"/>
      <top style="thin"/>
      <bottom>
        <color indexed="63"/>
      </bottom>
    </border>
    <border>
      <left style="hair"/>
      <right style="thin"/>
      <top style="thin"/>
      <bottom style="hair"/>
    </border>
    <border>
      <left style="hair"/>
      <right style="thin"/>
      <top style="hair"/>
      <bottom style="thin"/>
    </border>
    <border>
      <left style="thin"/>
      <right style="thin"/>
      <top style="hair"/>
      <bottom style="thin"/>
    </border>
    <border>
      <left style="thin"/>
      <right style="thin"/>
      <top style="thin"/>
      <bottom style="double"/>
    </border>
    <border>
      <left style="thin"/>
      <right style="thin"/>
      <top style="double"/>
      <bottom style="thin"/>
    </border>
    <border>
      <left>
        <color indexed="63"/>
      </left>
      <right>
        <color indexed="63"/>
      </right>
      <top style="thin"/>
      <bottom style="thin"/>
    </border>
    <border>
      <left style="thin"/>
      <right style="hair"/>
      <top style="thin"/>
      <bottom>
        <color indexed="63"/>
      </bottom>
    </border>
    <border>
      <left style="thin"/>
      <right style="hair"/>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8" fillId="0" borderId="0">
      <alignment/>
      <protection/>
    </xf>
    <xf numFmtId="0" fontId="8" fillId="0" borderId="0">
      <alignment/>
      <protection/>
    </xf>
    <xf numFmtId="0" fontId="8" fillId="0" borderId="0">
      <alignment/>
      <protection/>
    </xf>
    <xf numFmtId="0" fontId="8" fillId="0" borderId="0">
      <alignment/>
      <protection/>
    </xf>
    <xf numFmtId="0" fontId="6" fillId="0" borderId="0" applyNumberFormat="0" applyFill="0" applyBorder="0" applyAlignment="0" applyProtection="0"/>
    <xf numFmtId="0" fontId="47" fillId="32" borderId="0" applyNumberFormat="0" applyBorder="0" applyAlignment="0" applyProtection="0"/>
  </cellStyleXfs>
  <cellXfs count="446">
    <xf numFmtId="0" fontId="0" fillId="0" borderId="0" xfId="0" applyAlignment="1">
      <alignment/>
    </xf>
    <xf numFmtId="0" fontId="0" fillId="0" borderId="0" xfId="0" applyFont="1" applyBorder="1" applyAlignment="1">
      <alignment vertical="top"/>
    </xf>
    <xf numFmtId="0" fontId="0" fillId="0" borderId="0" xfId="0" applyFont="1" applyAlignment="1">
      <alignment vertical="top"/>
    </xf>
    <xf numFmtId="0" fontId="0" fillId="0" borderId="0" xfId="0" applyFont="1" applyAlignment="1">
      <alignment vertical="top" wrapText="1"/>
    </xf>
    <xf numFmtId="57" fontId="0" fillId="0" borderId="0" xfId="0" applyNumberFormat="1" applyFont="1" applyAlignment="1">
      <alignment vertical="top"/>
    </xf>
    <xf numFmtId="0" fontId="0" fillId="0" borderId="0" xfId="0" applyAlignment="1">
      <alignment vertical="top"/>
    </xf>
    <xf numFmtId="57" fontId="0" fillId="0" borderId="0" xfId="0" applyNumberFormat="1" applyAlignment="1">
      <alignment vertical="top"/>
    </xf>
    <xf numFmtId="0" fontId="0" fillId="0" borderId="10" xfId="0" applyFont="1" applyBorder="1" applyAlignment="1">
      <alignment vertical="top" wrapText="1"/>
    </xf>
    <xf numFmtId="0" fontId="0" fillId="0" borderId="10" xfId="0" applyFont="1" applyBorder="1" applyAlignment="1">
      <alignment vertical="top"/>
    </xf>
    <xf numFmtId="0" fontId="0" fillId="0" borderId="0" xfId="0" applyFont="1" applyAlignment="1">
      <alignment horizontal="left" vertical="top" wrapText="1"/>
    </xf>
    <xf numFmtId="0" fontId="0" fillId="0" borderId="10" xfId="0" applyBorder="1" applyAlignment="1">
      <alignment vertical="top"/>
    </xf>
    <xf numFmtId="0" fontId="3" fillId="0" borderId="0" xfId="0" applyFont="1" applyAlignment="1">
      <alignment horizontal="centerContinuous" vertical="top"/>
    </xf>
    <xf numFmtId="0" fontId="0" fillId="0" borderId="0" xfId="0" applyFont="1" applyAlignment="1">
      <alignment horizontal="centerContinuous" vertical="top"/>
    </xf>
    <xf numFmtId="0" fontId="0" fillId="0" borderId="0" xfId="0" applyFont="1" applyAlignment="1">
      <alignment horizontal="centerContinuous" vertical="top" wrapText="1"/>
    </xf>
    <xf numFmtId="0" fontId="2" fillId="0" borderId="0" xfId="0" applyFont="1" applyBorder="1" applyAlignment="1">
      <alignment horizontal="centerContinuous" vertical="center"/>
    </xf>
    <xf numFmtId="0" fontId="0" fillId="0" borderId="0" xfId="0" applyFont="1" applyAlignment="1">
      <alignment/>
    </xf>
    <xf numFmtId="0" fontId="0" fillId="0" borderId="11" xfId="0" applyFont="1" applyBorder="1" applyAlignment="1">
      <alignment/>
    </xf>
    <xf numFmtId="0" fontId="0" fillId="0" borderId="12" xfId="0" applyFont="1" applyBorder="1" applyAlignment="1">
      <alignment horizontal="center"/>
    </xf>
    <xf numFmtId="0" fontId="0" fillId="0" borderId="13" xfId="0" applyFont="1" applyBorder="1" applyAlignment="1">
      <alignment/>
    </xf>
    <xf numFmtId="0" fontId="0" fillId="0" borderId="14" xfId="0" applyFont="1" applyBorder="1" applyAlignment="1">
      <alignment/>
    </xf>
    <xf numFmtId="0" fontId="0" fillId="0" borderId="10" xfId="0" applyFont="1" applyBorder="1" applyAlignment="1">
      <alignment horizontal="center"/>
    </xf>
    <xf numFmtId="0" fontId="0" fillId="0" borderId="12" xfId="0" applyFont="1" applyBorder="1" applyAlignment="1">
      <alignment/>
    </xf>
    <xf numFmtId="0" fontId="0" fillId="0" borderId="15" xfId="0" applyFont="1" applyBorder="1" applyAlignment="1">
      <alignment/>
    </xf>
    <xf numFmtId="0" fontId="0" fillId="0" borderId="16" xfId="0" applyFont="1" applyBorder="1" applyAlignment="1">
      <alignment/>
    </xf>
    <xf numFmtId="0" fontId="0" fillId="0" borderId="17" xfId="0" applyFont="1" applyBorder="1" applyAlignment="1">
      <alignment/>
    </xf>
    <xf numFmtId="0" fontId="0" fillId="0" borderId="18" xfId="0" applyFont="1" applyBorder="1" applyAlignment="1">
      <alignment/>
    </xf>
    <xf numFmtId="0" fontId="0" fillId="0" borderId="19" xfId="0" applyFont="1" applyBorder="1" applyAlignment="1">
      <alignment/>
    </xf>
    <xf numFmtId="0" fontId="0" fillId="0" borderId="0" xfId="0" applyFont="1" applyBorder="1" applyAlignment="1">
      <alignment/>
    </xf>
    <xf numFmtId="0" fontId="0" fillId="0" borderId="20" xfId="0" applyFont="1" applyBorder="1" applyAlignment="1">
      <alignment/>
    </xf>
    <xf numFmtId="0" fontId="0" fillId="0" borderId="21" xfId="0" applyFont="1" applyBorder="1" applyAlignment="1">
      <alignment/>
    </xf>
    <xf numFmtId="0" fontId="0" fillId="0" borderId="22" xfId="0" applyFont="1" applyBorder="1" applyAlignment="1">
      <alignment/>
    </xf>
    <xf numFmtId="0" fontId="0" fillId="0" borderId="23" xfId="0" applyFont="1" applyBorder="1" applyAlignment="1">
      <alignment/>
    </xf>
    <xf numFmtId="0" fontId="0" fillId="0" borderId="24" xfId="0" applyFont="1" applyBorder="1" applyAlignment="1">
      <alignment/>
    </xf>
    <xf numFmtId="0" fontId="0" fillId="0" borderId="25" xfId="0" applyFont="1" applyBorder="1" applyAlignment="1">
      <alignment/>
    </xf>
    <xf numFmtId="0" fontId="0" fillId="0" borderId="26" xfId="0" applyFont="1" applyBorder="1" applyAlignment="1">
      <alignment/>
    </xf>
    <xf numFmtId="0" fontId="0" fillId="0" borderId="27" xfId="0" applyFont="1" applyBorder="1" applyAlignment="1">
      <alignment/>
    </xf>
    <xf numFmtId="0" fontId="3" fillId="0" borderId="0" xfId="0" applyFont="1" applyAlignment="1">
      <alignment horizontal="centerContinuous" vertical="top" wrapText="1"/>
    </xf>
    <xf numFmtId="0" fontId="0" fillId="0" borderId="0" xfId="0" applyFont="1" applyAlignment="1">
      <alignment horizontal="centerContinuous"/>
    </xf>
    <xf numFmtId="0" fontId="0" fillId="0" borderId="0" xfId="0" applyFont="1" applyAlignment="1">
      <alignment/>
    </xf>
    <xf numFmtId="0" fontId="0" fillId="0" borderId="20" xfId="0" applyFont="1" applyBorder="1" applyAlignment="1">
      <alignment/>
    </xf>
    <xf numFmtId="0" fontId="0" fillId="0" borderId="28" xfId="0" applyFont="1" applyBorder="1" applyAlignment="1">
      <alignment/>
    </xf>
    <xf numFmtId="0" fontId="0" fillId="0" borderId="29" xfId="0" applyFont="1" applyBorder="1" applyAlignment="1">
      <alignment/>
    </xf>
    <xf numFmtId="0" fontId="0" fillId="0" borderId="12" xfId="0" applyFont="1" applyBorder="1" applyAlignment="1">
      <alignment horizontal="center"/>
    </xf>
    <xf numFmtId="0" fontId="0" fillId="0" borderId="18" xfId="0" applyFont="1" applyBorder="1" applyAlignment="1">
      <alignment/>
    </xf>
    <xf numFmtId="0" fontId="0" fillId="0" borderId="21" xfId="0" applyFont="1" applyBorder="1" applyAlignment="1">
      <alignment/>
    </xf>
    <xf numFmtId="0" fontId="0" fillId="0" borderId="14" xfId="0" applyFont="1" applyBorder="1" applyAlignment="1">
      <alignment/>
    </xf>
    <xf numFmtId="0" fontId="0" fillId="0" borderId="10" xfId="0" applyFont="1" applyBorder="1" applyAlignment="1">
      <alignment horizontal="center"/>
    </xf>
    <xf numFmtId="0" fontId="0" fillId="0" borderId="17" xfId="0" applyFont="1" applyBorder="1" applyAlignment="1">
      <alignment/>
    </xf>
    <xf numFmtId="0" fontId="0" fillId="0" borderId="22" xfId="0" applyFont="1" applyBorder="1" applyAlignment="1">
      <alignment/>
    </xf>
    <xf numFmtId="178" fontId="0" fillId="0" borderId="25" xfId="49" applyNumberFormat="1" applyFont="1" applyBorder="1" applyAlignment="1">
      <alignment/>
    </xf>
    <xf numFmtId="0" fontId="0" fillId="0" borderId="23" xfId="0" applyFont="1" applyBorder="1" applyAlignment="1">
      <alignment/>
    </xf>
    <xf numFmtId="178" fontId="0" fillId="0" borderId="26" xfId="49" applyNumberFormat="1" applyFont="1" applyBorder="1" applyAlignment="1">
      <alignment/>
    </xf>
    <xf numFmtId="0" fontId="0" fillId="0" borderId="24" xfId="0" applyFont="1" applyBorder="1" applyAlignment="1">
      <alignment/>
    </xf>
    <xf numFmtId="178" fontId="0" fillId="0" borderId="27" xfId="49" applyNumberFormat="1" applyFont="1" applyBorder="1" applyAlignment="1">
      <alignment/>
    </xf>
    <xf numFmtId="0" fontId="0" fillId="0" borderId="0" xfId="0" applyFont="1" applyBorder="1" applyAlignment="1">
      <alignment/>
    </xf>
    <xf numFmtId="0" fontId="0" fillId="0" borderId="30" xfId="0" applyFont="1" applyBorder="1" applyAlignment="1">
      <alignment/>
    </xf>
    <xf numFmtId="0" fontId="0" fillId="0" borderId="31" xfId="0" applyFont="1" applyBorder="1" applyAlignment="1">
      <alignment/>
    </xf>
    <xf numFmtId="0" fontId="0" fillId="0" borderId="32" xfId="0" applyFont="1" applyBorder="1" applyAlignment="1">
      <alignment/>
    </xf>
    <xf numFmtId="0" fontId="0" fillId="0" borderId="33" xfId="0" applyFont="1" applyBorder="1" applyAlignment="1">
      <alignment/>
    </xf>
    <xf numFmtId="0" fontId="0" fillId="0" borderId="34" xfId="0" applyFont="1" applyBorder="1" applyAlignment="1">
      <alignment/>
    </xf>
    <xf numFmtId="0" fontId="0" fillId="0" borderId="35" xfId="0" applyFont="1" applyBorder="1" applyAlignment="1">
      <alignment/>
    </xf>
    <xf numFmtId="178" fontId="0" fillId="0" borderId="21" xfId="49" applyNumberFormat="1" applyFont="1" applyBorder="1" applyAlignment="1">
      <alignment/>
    </xf>
    <xf numFmtId="178" fontId="0" fillId="0" borderId="28" xfId="49" applyNumberFormat="1" applyFont="1" applyBorder="1" applyAlignment="1">
      <alignment/>
    </xf>
    <xf numFmtId="0" fontId="4" fillId="0" borderId="0" xfId="0" applyFont="1" applyBorder="1" applyAlignment="1">
      <alignment/>
    </xf>
    <xf numFmtId="0" fontId="2" fillId="0" borderId="0" xfId="0" applyFont="1" applyBorder="1" applyAlignment="1">
      <alignment vertical="center"/>
    </xf>
    <xf numFmtId="178" fontId="0" fillId="0" borderId="10" xfId="49" applyNumberFormat="1" applyFont="1" applyBorder="1" applyAlignment="1" applyProtection="1">
      <alignment/>
      <protection locked="0"/>
    </xf>
    <xf numFmtId="178" fontId="0" fillId="0" borderId="25" xfId="49" applyNumberFormat="1" applyFont="1" applyBorder="1" applyAlignment="1" applyProtection="1">
      <alignment/>
      <protection locked="0"/>
    </xf>
    <xf numFmtId="178" fontId="0" fillId="0" borderId="26" xfId="49" applyNumberFormat="1" applyFont="1" applyBorder="1" applyAlignment="1" applyProtection="1">
      <alignment/>
      <protection locked="0"/>
    </xf>
    <xf numFmtId="178" fontId="0" fillId="0" borderId="25" xfId="49" applyNumberFormat="1" applyFont="1" applyBorder="1" applyAlignment="1" applyProtection="1">
      <alignment/>
      <protection locked="0"/>
    </xf>
    <xf numFmtId="178" fontId="0" fillId="0" borderId="26" xfId="49" applyNumberFormat="1" applyFont="1" applyBorder="1" applyAlignment="1" applyProtection="1">
      <alignment/>
      <protection locked="0"/>
    </xf>
    <xf numFmtId="178" fontId="0" fillId="0" borderId="27" xfId="49" applyNumberFormat="1" applyFont="1" applyBorder="1" applyAlignment="1" applyProtection="1">
      <alignment/>
      <protection locked="0"/>
    </xf>
    <xf numFmtId="178" fontId="0" fillId="0" borderId="27" xfId="49" applyNumberFormat="1" applyFont="1" applyFill="1" applyBorder="1" applyAlignment="1" applyProtection="1">
      <alignment/>
      <protection locked="0"/>
    </xf>
    <xf numFmtId="178" fontId="0" fillId="0" borderId="10" xfId="49" applyNumberFormat="1" applyFont="1" applyBorder="1" applyAlignment="1" applyProtection="1">
      <alignment/>
      <protection locked="0"/>
    </xf>
    <xf numFmtId="178" fontId="0" fillId="0" borderId="10" xfId="49" applyNumberFormat="1" applyFont="1" applyFill="1" applyBorder="1" applyAlignment="1" applyProtection="1">
      <alignment/>
      <protection locked="0"/>
    </xf>
    <xf numFmtId="178" fontId="4" fillId="0" borderId="10" xfId="49" applyNumberFormat="1" applyFont="1" applyBorder="1" applyAlignment="1" applyProtection="1">
      <alignment/>
      <protection locked="0"/>
    </xf>
    <xf numFmtId="0" fontId="4" fillId="0" borderId="0" xfId="0" applyNumberFormat="1" applyFont="1" applyAlignment="1">
      <alignment vertical="top"/>
    </xf>
    <xf numFmtId="0" fontId="2" fillId="0" borderId="0" xfId="0" applyNumberFormat="1" applyFont="1" applyAlignment="1">
      <alignment vertical="top"/>
    </xf>
    <xf numFmtId="0" fontId="2" fillId="0" borderId="0" xfId="0" applyNumberFormat="1" applyFont="1" applyAlignment="1">
      <alignment horizontal="right" vertical="top"/>
    </xf>
    <xf numFmtId="0" fontId="0" fillId="0" borderId="10" xfId="0" applyFont="1" applyBorder="1" applyAlignment="1">
      <alignment horizontal="center" vertical="center" wrapText="1"/>
    </xf>
    <xf numFmtId="0" fontId="0" fillId="0" borderId="10" xfId="0" applyNumberFormat="1" applyFont="1" applyBorder="1" applyAlignment="1">
      <alignment horizontal="center" vertical="center"/>
    </xf>
    <xf numFmtId="0" fontId="0" fillId="0" borderId="10" xfId="0" applyFont="1" applyBorder="1" applyAlignment="1">
      <alignment horizontal="center" vertical="center"/>
    </xf>
    <xf numFmtId="178" fontId="0" fillId="0" borderId="25" xfId="49" applyNumberFormat="1" applyFont="1" applyFill="1" applyBorder="1" applyAlignment="1" applyProtection="1">
      <alignment/>
      <protection locked="0"/>
    </xf>
    <xf numFmtId="178" fontId="0" fillId="0" borderId="26" xfId="49" applyNumberFormat="1" applyFont="1" applyFill="1" applyBorder="1" applyAlignment="1" applyProtection="1">
      <alignment/>
      <protection locked="0"/>
    </xf>
    <xf numFmtId="178" fontId="0" fillId="33" borderId="27" xfId="49" applyNumberFormat="1" applyFont="1" applyFill="1" applyBorder="1" applyAlignment="1">
      <alignment/>
    </xf>
    <xf numFmtId="178" fontId="0" fillId="33" borderId="10" xfId="49" applyNumberFormat="1" applyFont="1" applyFill="1" applyBorder="1" applyAlignment="1">
      <alignment/>
    </xf>
    <xf numFmtId="178" fontId="0" fillId="33" borderId="25" xfId="49" applyNumberFormat="1" applyFont="1" applyFill="1" applyBorder="1" applyAlignment="1">
      <alignment/>
    </xf>
    <xf numFmtId="178" fontId="0" fillId="33" borderId="26" xfId="49" applyNumberFormat="1" applyFont="1" applyFill="1" applyBorder="1" applyAlignment="1">
      <alignment/>
    </xf>
    <xf numFmtId="178" fontId="4" fillId="33" borderId="10" xfId="49" applyNumberFormat="1" applyFont="1" applyFill="1" applyBorder="1" applyAlignment="1">
      <alignment/>
    </xf>
    <xf numFmtId="57" fontId="0" fillId="0" borderId="10" xfId="0" applyNumberFormat="1" applyFont="1" applyBorder="1" applyAlignment="1">
      <alignment vertical="top"/>
    </xf>
    <xf numFmtId="0" fontId="7" fillId="0" borderId="10" xfId="0" applyFont="1" applyBorder="1" applyAlignment="1">
      <alignment vertical="top" wrapText="1"/>
    </xf>
    <xf numFmtId="176" fontId="0" fillId="0" borderId="25" xfId="49" applyNumberFormat="1" applyFont="1" applyBorder="1" applyAlignment="1" applyProtection="1">
      <alignment/>
      <protection locked="0"/>
    </xf>
    <xf numFmtId="178" fontId="0" fillId="0" borderId="26" xfId="49" applyNumberFormat="1" applyFont="1" applyBorder="1" applyAlignment="1" applyProtection="1">
      <alignment horizontal="right"/>
      <protection locked="0"/>
    </xf>
    <xf numFmtId="178" fontId="0" fillId="33" borderId="36" xfId="49" applyNumberFormat="1" applyFont="1" applyFill="1" applyBorder="1" applyAlignment="1">
      <alignment/>
    </xf>
    <xf numFmtId="0" fontId="0" fillId="0" borderId="0" xfId="0" applyAlignment="1">
      <alignment vertical="top" wrapText="1"/>
    </xf>
    <xf numFmtId="0" fontId="0" fillId="0" borderId="0" xfId="0" applyAlignment="1">
      <alignment horizontal="left" vertical="top"/>
    </xf>
    <xf numFmtId="0" fontId="0" fillId="0" borderId="10" xfId="0" applyFont="1" applyBorder="1" applyAlignment="1">
      <alignment horizontal="left" vertical="top" wrapText="1"/>
    </xf>
    <xf numFmtId="178" fontId="0" fillId="33" borderId="27" xfId="49" applyNumberFormat="1" applyFont="1" applyFill="1" applyBorder="1" applyAlignment="1">
      <alignment/>
    </xf>
    <xf numFmtId="0" fontId="0" fillId="0" borderId="10" xfId="0" applyBorder="1" applyAlignment="1">
      <alignment horizontal="left" vertical="top"/>
    </xf>
    <xf numFmtId="57" fontId="0" fillId="0" borderId="10" xfId="0" applyNumberFormat="1" applyBorder="1" applyAlignment="1">
      <alignment vertical="top"/>
    </xf>
    <xf numFmtId="0" fontId="0" fillId="0" borderId="10" xfId="0" applyBorder="1" applyAlignment="1">
      <alignment vertical="top" wrapText="1"/>
    </xf>
    <xf numFmtId="178" fontId="0" fillId="33" borderId="10" xfId="49" applyNumberFormat="1" applyFont="1" applyFill="1" applyBorder="1" applyAlignment="1">
      <alignment/>
    </xf>
    <xf numFmtId="178" fontId="0" fillId="33" borderId="25" xfId="49" applyNumberFormat="1" applyFont="1" applyFill="1" applyBorder="1" applyAlignment="1">
      <alignment/>
    </xf>
    <xf numFmtId="178" fontId="0" fillId="33" borderId="26" xfId="49" applyNumberFormat="1" applyFont="1" applyFill="1" applyBorder="1" applyAlignment="1">
      <alignment/>
    </xf>
    <xf numFmtId="0" fontId="7" fillId="0" borderId="10" xfId="0" applyFont="1" applyBorder="1" applyAlignment="1">
      <alignment vertical="top"/>
    </xf>
    <xf numFmtId="0" fontId="0" fillId="0" borderId="10" xfId="0" applyFont="1" applyFill="1" applyBorder="1" applyAlignment="1">
      <alignment vertical="top"/>
    </xf>
    <xf numFmtId="57" fontId="0" fillId="0" borderId="10" xfId="0" applyNumberFormat="1" applyFont="1" applyFill="1" applyBorder="1" applyAlignment="1">
      <alignment vertical="top"/>
    </xf>
    <xf numFmtId="0" fontId="0" fillId="0" borderId="0" xfId="0" applyFont="1" applyFill="1" applyAlignment="1">
      <alignment vertical="top"/>
    </xf>
    <xf numFmtId="0" fontId="0" fillId="0" borderId="10" xfId="0" applyFont="1" applyFill="1" applyBorder="1" applyAlignment="1">
      <alignment horizontal="left" vertical="top" wrapText="1"/>
    </xf>
    <xf numFmtId="0" fontId="0" fillId="0" borderId="10" xfId="0" applyFont="1" applyFill="1" applyBorder="1" applyAlignment="1">
      <alignment vertical="top" wrapText="1"/>
    </xf>
    <xf numFmtId="0" fontId="7" fillId="0" borderId="0" xfId="0" applyFont="1" applyAlignment="1">
      <alignment/>
    </xf>
    <xf numFmtId="0" fontId="7" fillId="0" borderId="23" xfId="0" applyFont="1" applyBorder="1" applyAlignment="1">
      <alignment wrapText="1"/>
    </xf>
    <xf numFmtId="0" fontId="0" fillId="0" borderId="10" xfId="0" applyFill="1" applyBorder="1" applyAlignment="1">
      <alignment horizontal="left" vertical="top"/>
    </xf>
    <xf numFmtId="57" fontId="0" fillId="0" borderId="10" xfId="0" applyNumberFormat="1" applyFill="1" applyBorder="1" applyAlignment="1">
      <alignment vertical="top"/>
    </xf>
    <xf numFmtId="0" fontId="0" fillId="0" borderId="10" xfId="0" applyFill="1" applyBorder="1" applyAlignment="1">
      <alignment vertical="top" wrapText="1"/>
    </xf>
    <xf numFmtId="0" fontId="0" fillId="0" borderId="10" xfId="0" applyFill="1" applyBorder="1" applyAlignment="1">
      <alignment vertical="top"/>
    </xf>
    <xf numFmtId="0" fontId="0" fillId="0" borderId="10" xfId="0" applyFill="1" applyBorder="1" applyAlignment="1">
      <alignment vertical="top" shrinkToFit="1"/>
    </xf>
    <xf numFmtId="0" fontId="0" fillId="0" borderId="0" xfId="0" applyFill="1" applyAlignment="1">
      <alignment/>
    </xf>
    <xf numFmtId="0" fontId="0" fillId="0" borderId="0" xfId="0" applyFont="1" applyBorder="1" applyAlignment="1">
      <alignment horizontal="left" vertical="top"/>
    </xf>
    <xf numFmtId="0" fontId="2" fillId="0" borderId="0" xfId="0" applyFont="1" applyBorder="1" applyAlignment="1">
      <alignment horizontal="right" vertical="center"/>
    </xf>
    <xf numFmtId="0" fontId="2" fillId="0" borderId="0" xfId="0" applyFont="1" applyBorder="1" applyAlignment="1">
      <alignment horizontal="left" vertical="center" wrapText="1"/>
    </xf>
    <xf numFmtId="0" fontId="3" fillId="0" borderId="0" xfId="0" applyFont="1" applyBorder="1" applyAlignment="1">
      <alignment horizontal="centerContinuous" vertical="top"/>
    </xf>
    <xf numFmtId="0" fontId="0" fillId="0" borderId="21" xfId="0" applyFont="1" applyBorder="1" applyAlignment="1">
      <alignment horizontal="left" vertical="top"/>
    </xf>
    <xf numFmtId="0" fontId="3" fillId="0" borderId="21" xfId="0" applyFont="1" applyBorder="1" applyAlignment="1">
      <alignment horizontal="centerContinuous" vertical="top"/>
    </xf>
    <xf numFmtId="0" fontId="0" fillId="0" borderId="21" xfId="0" applyFont="1" applyBorder="1" applyAlignment="1">
      <alignment horizontal="centerContinuous" vertical="top"/>
    </xf>
    <xf numFmtId="0" fontId="0" fillId="0" borderId="21" xfId="0" applyFont="1" applyBorder="1" applyAlignment="1">
      <alignment horizontal="centerContinuous" vertical="top" wrapText="1"/>
    </xf>
    <xf numFmtId="0" fontId="7" fillId="0" borderId="10" xfId="0" applyFont="1" applyFill="1" applyBorder="1" applyAlignment="1">
      <alignment vertical="top"/>
    </xf>
    <xf numFmtId="0" fontId="0" fillId="0" borderId="0" xfId="0" applyFont="1" applyAlignment="1">
      <alignment vertical="top"/>
    </xf>
    <xf numFmtId="0" fontId="7" fillId="0" borderId="10" xfId="0" applyFont="1" applyFill="1" applyBorder="1" applyAlignment="1">
      <alignment vertical="top" shrinkToFit="1"/>
    </xf>
    <xf numFmtId="57" fontId="0" fillId="0" borderId="10" xfId="0" applyNumberFormat="1" applyBorder="1" applyAlignment="1">
      <alignment vertical="top" wrapText="1"/>
    </xf>
    <xf numFmtId="0" fontId="0" fillId="0" borderId="10" xfId="0" applyNumberFormat="1" applyBorder="1" applyAlignment="1">
      <alignment horizontal="left" vertical="top"/>
    </xf>
    <xf numFmtId="0" fontId="0" fillId="0" borderId="10" xfId="0" applyNumberFormat="1" applyFill="1" applyBorder="1" applyAlignment="1">
      <alignment horizontal="left" vertical="top"/>
    </xf>
    <xf numFmtId="0" fontId="0" fillId="0" borderId="0" xfId="0" applyFill="1" applyBorder="1" applyAlignment="1">
      <alignment vertical="top"/>
    </xf>
    <xf numFmtId="0" fontId="0" fillId="0" borderId="10" xfId="0" applyBorder="1" applyAlignment="1">
      <alignment vertical="top" shrinkToFit="1"/>
    </xf>
    <xf numFmtId="0" fontId="0" fillId="0" borderId="0" xfId="0" applyFont="1" applyAlignment="1">
      <alignment horizontal="centerContinuous" vertical="center" wrapText="1"/>
    </xf>
    <xf numFmtId="0" fontId="0" fillId="0" borderId="10" xfId="0" applyFont="1" applyBorder="1" applyAlignment="1">
      <alignment vertical="top"/>
    </xf>
    <xf numFmtId="0" fontId="0" fillId="0" borderId="10" xfId="0" applyFont="1" applyFill="1" applyBorder="1" applyAlignment="1">
      <alignment vertical="top"/>
    </xf>
    <xf numFmtId="0" fontId="0" fillId="0" borderId="10" xfId="0" applyFont="1" applyFill="1" applyBorder="1" applyAlignment="1">
      <alignment vertical="top" wrapText="1"/>
    </xf>
    <xf numFmtId="0" fontId="0" fillId="0" borderId="10" xfId="0" applyFont="1" applyBorder="1" applyAlignment="1">
      <alignment vertical="top" wrapText="1"/>
    </xf>
    <xf numFmtId="57" fontId="0" fillId="0" borderId="10" xfId="0" applyNumberFormat="1" applyFont="1" applyFill="1" applyBorder="1" applyAlignment="1">
      <alignment vertical="top"/>
    </xf>
    <xf numFmtId="57" fontId="0" fillId="0" borderId="10" xfId="0" applyNumberFormat="1" applyFont="1" applyBorder="1" applyAlignment="1">
      <alignment vertical="top" wrapText="1"/>
    </xf>
    <xf numFmtId="0" fontId="0" fillId="0" borderId="0" xfId="0" applyFont="1" applyAlignment="1">
      <alignment vertical="top" wrapText="1"/>
    </xf>
    <xf numFmtId="0" fontId="0" fillId="0" borderId="0" xfId="0" applyFont="1" applyAlignment="1">
      <alignment horizontal="centerContinuous" vertical="center" wrapText="1"/>
    </xf>
    <xf numFmtId="0" fontId="0" fillId="0" borderId="0" xfId="0" applyFont="1" applyAlignment="1">
      <alignment horizontal="centerContinuous" vertical="top" wrapText="1"/>
    </xf>
    <xf numFmtId="0" fontId="0" fillId="0" borderId="10" xfId="0" applyFont="1" applyBorder="1" applyAlignment="1">
      <alignment horizontal="center" vertical="center" wrapText="1"/>
    </xf>
    <xf numFmtId="0" fontId="0" fillId="0" borderId="20" xfId="0" applyFont="1" applyBorder="1" applyAlignment="1">
      <alignment horizontal="center"/>
    </xf>
    <xf numFmtId="0" fontId="2" fillId="0" borderId="0" xfId="0" applyFont="1" applyAlignment="1" applyProtection="1">
      <alignment vertical="center"/>
      <protection locked="0"/>
    </xf>
    <xf numFmtId="0" fontId="2" fillId="0" borderId="0" xfId="0" applyFont="1" applyAlignment="1">
      <alignment vertical="center"/>
    </xf>
    <xf numFmtId="0" fontId="0" fillId="0" borderId="20" xfId="0" applyFont="1" applyBorder="1" applyAlignment="1">
      <alignment horizontal="center"/>
    </xf>
    <xf numFmtId="0" fontId="7" fillId="0" borderId="0" xfId="0" applyFont="1" applyAlignment="1">
      <alignment/>
    </xf>
    <xf numFmtId="0" fontId="0" fillId="34" borderId="0" xfId="0" applyFill="1" applyAlignment="1">
      <alignment vertical="center"/>
    </xf>
    <xf numFmtId="187" fontId="0" fillId="34" borderId="0" xfId="0" applyNumberFormat="1" applyFill="1" applyAlignment="1">
      <alignment vertical="center"/>
    </xf>
    <xf numFmtId="0" fontId="0" fillId="34" borderId="10" xfId="0" applyFill="1" applyBorder="1" applyAlignment="1">
      <alignment vertical="center"/>
    </xf>
    <xf numFmtId="0" fontId="9" fillId="34" borderId="10" xfId="61" applyFont="1" applyFill="1" applyBorder="1" applyAlignment="1">
      <alignment horizontal="center" vertical="center"/>
      <protection/>
    </xf>
    <xf numFmtId="187" fontId="9" fillId="34" borderId="10" xfId="61" applyNumberFormat="1" applyFont="1" applyFill="1" applyBorder="1" applyAlignment="1">
      <alignment horizontal="center" vertical="center"/>
      <protection/>
    </xf>
    <xf numFmtId="0" fontId="9" fillId="34" borderId="10" xfId="61" applyFont="1" applyFill="1" applyBorder="1" applyAlignment="1">
      <alignment vertical="center" wrapText="1"/>
      <protection/>
    </xf>
    <xf numFmtId="187" fontId="9" fillId="34" borderId="10" xfId="61" applyNumberFormat="1" applyFont="1" applyFill="1" applyBorder="1" applyAlignment="1">
      <alignment horizontal="right" vertical="center" wrapText="1"/>
      <protection/>
    </xf>
    <xf numFmtId="0" fontId="9" fillId="34" borderId="10" xfId="61" applyFont="1" applyFill="1" applyBorder="1" applyAlignment="1" quotePrefix="1">
      <alignment vertical="center" wrapText="1"/>
      <protection/>
    </xf>
    <xf numFmtId="0" fontId="9" fillId="34" borderId="10" xfId="62" applyFont="1" applyFill="1" applyBorder="1" applyAlignment="1">
      <alignment horizontal="center" vertical="center"/>
      <protection/>
    </xf>
    <xf numFmtId="187" fontId="9" fillId="34" borderId="10" xfId="62" applyNumberFormat="1" applyFont="1" applyFill="1" applyBorder="1" applyAlignment="1">
      <alignment horizontal="center" vertical="center"/>
      <protection/>
    </xf>
    <xf numFmtId="0" fontId="9" fillId="34" borderId="10" xfId="62" applyFont="1" applyFill="1" applyBorder="1" applyAlignment="1">
      <alignment horizontal="left" vertical="center"/>
      <protection/>
    </xf>
    <xf numFmtId="0" fontId="9" fillId="34" borderId="10" xfId="62" applyFont="1" applyFill="1" applyBorder="1" applyAlignment="1">
      <alignment horizontal="left" vertical="center" wrapText="1"/>
      <protection/>
    </xf>
    <xf numFmtId="187" fontId="9" fillId="34" borderId="10" xfId="62" applyNumberFormat="1" applyFont="1" applyFill="1" applyBorder="1" applyAlignment="1">
      <alignment horizontal="right" vertical="center"/>
      <protection/>
    </xf>
    <xf numFmtId="0" fontId="9" fillId="34" borderId="10" xfId="62" applyFont="1" applyFill="1" applyBorder="1" applyAlignment="1">
      <alignment vertical="center" wrapText="1"/>
      <protection/>
    </xf>
    <xf numFmtId="0" fontId="7" fillId="34" borderId="10" xfId="0" applyFont="1" applyFill="1" applyBorder="1" applyAlignment="1">
      <alignment horizontal="left" vertical="center"/>
    </xf>
    <xf numFmtId="187" fontId="7" fillId="34" borderId="10" xfId="0" applyNumberFormat="1" applyFont="1" applyFill="1" applyBorder="1" applyAlignment="1">
      <alignment horizontal="right" vertical="center"/>
    </xf>
    <xf numFmtId="187" fontId="9" fillId="34" borderId="10" xfId="62" applyNumberFormat="1" applyFont="1" applyFill="1" applyBorder="1" applyAlignment="1">
      <alignment horizontal="right" vertical="center" wrapText="1"/>
      <protection/>
    </xf>
    <xf numFmtId="0" fontId="7" fillId="34" borderId="19" xfId="0" applyNumberFormat="1" applyFont="1" applyFill="1" applyBorder="1" applyAlignment="1" quotePrefix="1">
      <alignment vertical="center"/>
    </xf>
    <xf numFmtId="0" fontId="7" fillId="34" borderId="10" xfId="0" applyNumberFormat="1" applyFont="1" applyFill="1" applyBorder="1" applyAlignment="1" quotePrefix="1">
      <alignment vertical="center"/>
    </xf>
    <xf numFmtId="0" fontId="7" fillId="34" borderId="0" xfId="0" applyNumberFormat="1" applyFont="1" applyFill="1" applyAlignment="1" quotePrefix="1">
      <alignment vertical="center"/>
    </xf>
    <xf numFmtId="0" fontId="7" fillId="34" borderId="18" xfId="0" applyNumberFormat="1" applyFont="1" applyFill="1" applyBorder="1" applyAlignment="1" quotePrefix="1">
      <alignment vertical="center"/>
    </xf>
    <xf numFmtId="0" fontId="7" fillId="34" borderId="21" xfId="0" applyFont="1" applyFill="1" applyBorder="1" applyAlignment="1">
      <alignment vertical="center"/>
    </xf>
    <xf numFmtId="187" fontId="7" fillId="34" borderId="21" xfId="0" applyNumberFormat="1" applyFont="1" applyFill="1" applyBorder="1" applyAlignment="1">
      <alignment vertical="center"/>
    </xf>
    <xf numFmtId="0" fontId="7" fillId="34" borderId="10" xfId="0" applyFont="1" applyFill="1" applyBorder="1" applyAlignment="1">
      <alignment vertical="center"/>
    </xf>
    <xf numFmtId="0" fontId="0" fillId="0" borderId="0" xfId="0" applyAlignment="1">
      <alignment vertical="center"/>
    </xf>
    <xf numFmtId="0" fontId="10" fillId="0" borderId="21" xfId="0" applyFont="1" applyBorder="1" applyAlignment="1">
      <alignment vertical="center"/>
    </xf>
    <xf numFmtId="0" fontId="0" fillId="0" borderId="21" xfId="0" applyBorder="1" applyAlignment="1">
      <alignment vertical="center"/>
    </xf>
    <xf numFmtId="0" fontId="0" fillId="0" borderId="10" xfId="0" applyBorder="1" applyAlignment="1">
      <alignment horizontal="center" vertical="center"/>
    </xf>
    <xf numFmtId="0" fontId="0" fillId="0" borderId="19" xfId="0" applyBorder="1" applyAlignment="1">
      <alignment horizontal="center" vertical="center"/>
    </xf>
    <xf numFmtId="0" fontId="0" fillId="0" borderId="37" xfId="0" applyBorder="1" applyAlignment="1">
      <alignment horizontal="center" vertical="center"/>
    </xf>
    <xf numFmtId="0" fontId="0" fillId="0" borderId="19" xfId="0" applyFill="1" applyBorder="1" applyAlignment="1">
      <alignment horizontal="left" vertical="top"/>
    </xf>
    <xf numFmtId="0" fontId="0" fillId="0" borderId="38" xfId="0" applyFill="1" applyBorder="1" applyAlignment="1">
      <alignment horizontal="left" vertical="top"/>
    </xf>
    <xf numFmtId="0" fontId="0" fillId="0" borderId="39" xfId="0" applyFill="1" applyBorder="1" applyAlignment="1">
      <alignment horizontal="left" vertical="top" wrapText="1"/>
    </xf>
    <xf numFmtId="0" fontId="0" fillId="0" borderId="18" xfId="0" applyFill="1" applyBorder="1" applyAlignment="1">
      <alignment horizontal="left" vertical="top"/>
    </xf>
    <xf numFmtId="0" fontId="0" fillId="0" borderId="40" xfId="0" applyFill="1" applyBorder="1" applyAlignment="1">
      <alignment horizontal="left" vertical="top" wrapText="1"/>
    </xf>
    <xf numFmtId="0" fontId="0" fillId="0" borderId="37" xfId="0" applyFill="1" applyBorder="1" applyAlignment="1">
      <alignment horizontal="left" vertical="top" wrapText="1"/>
    </xf>
    <xf numFmtId="0" fontId="0" fillId="0" borderId="10" xfId="0" applyFill="1" applyBorder="1" applyAlignment="1">
      <alignment horizontal="left" vertical="top" wrapText="1"/>
    </xf>
    <xf numFmtId="0" fontId="0" fillId="0" borderId="41" xfId="0" applyFill="1" applyBorder="1" applyAlignment="1">
      <alignment vertical="top" wrapText="1"/>
    </xf>
    <xf numFmtId="0" fontId="0" fillId="0" borderId="38" xfId="0" applyFill="1" applyBorder="1" applyAlignment="1">
      <alignment vertical="top"/>
    </xf>
    <xf numFmtId="0" fontId="0" fillId="0" borderId="42" xfId="0" applyFill="1" applyBorder="1" applyAlignment="1">
      <alignment vertical="top" wrapText="1"/>
    </xf>
    <xf numFmtId="0" fontId="0" fillId="0" borderId="43" xfId="0" applyFill="1" applyBorder="1" applyAlignment="1">
      <alignment vertical="top"/>
    </xf>
    <xf numFmtId="0" fontId="0" fillId="0" borderId="41" xfId="0" applyFill="1" applyBorder="1" applyAlignment="1">
      <alignment horizontal="left" vertical="top" wrapText="1"/>
    </xf>
    <xf numFmtId="0" fontId="0" fillId="0" borderId="10" xfId="0" applyBorder="1" applyAlignment="1">
      <alignment horizontal="center" vertical="top"/>
    </xf>
    <xf numFmtId="58" fontId="0" fillId="0" borderId="0" xfId="0" applyNumberFormat="1" applyAlignment="1">
      <alignment/>
    </xf>
    <xf numFmtId="0" fontId="4" fillId="33" borderId="1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Border="1" applyAlignment="1">
      <alignment vertical="top"/>
    </xf>
    <xf numFmtId="0" fontId="4" fillId="0" borderId="12" xfId="0" applyFont="1" applyBorder="1" applyAlignment="1">
      <alignment vertical="top"/>
    </xf>
    <xf numFmtId="0" fontId="4" fillId="33" borderId="10" xfId="0" applyFont="1" applyFill="1" applyBorder="1" applyAlignment="1">
      <alignment horizontal="center" vertical="top"/>
    </xf>
    <xf numFmtId="0" fontId="4" fillId="0" borderId="10" xfId="0" applyFont="1" applyBorder="1" applyAlignment="1">
      <alignment vertical="top"/>
    </xf>
    <xf numFmtId="0" fontId="4" fillId="0" borderId="17" xfId="0" applyFont="1" applyBorder="1" applyAlignment="1">
      <alignment vertical="top"/>
    </xf>
    <xf numFmtId="0" fontId="4" fillId="35" borderId="10" xfId="0" applyFont="1" applyFill="1" applyBorder="1" applyAlignment="1">
      <alignment vertical="top"/>
    </xf>
    <xf numFmtId="0" fontId="4" fillId="35" borderId="10" xfId="0" applyFont="1" applyFill="1" applyBorder="1" applyAlignment="1">
      <alignment horizontal="center" vertical="top"/>
    </xf>
    <xf numFmtId="0" fontId="4" fillId="35" borderId="10" xfId="0" applyFont="1" applyFill="1" applyBorder="1" applyAlignment="1">
      <alignment horizontal="right" vertical="top"/>
    </xf>
    <xf numFmtId="0" fontId="4" fillId="0" borderId="18" xfId="0" applyFont="1" applyBorder="1" applyAlignment="1">
      <alignment vertical="top"/>
    </xf>
    <xf numFmtId="0" fontId="4" fillId="0" borderId="10" xfId="0" applyFont="1" applyFill="1" applyBorder="1" applyAlignment="1">
      <alignment vertical="top"/>
    </xf>
    <xf numFmtId="0" fontId="4" fillId="36" borderId="10" xfId="0" applyFont="1" applyFill="1" applyBorder="1" applyAlignment="1">
      <alignment vertical="top"/>
    </xf>
    <xf numFmtId="0" fontId="10" fillId="0" borderId="0" xfId="0" applyFont="1" applyBorder="1" applyAlignment="1">
      <alignment/>
    </xf>
    <xf numFmtId="58" fontId="0" fillId="0" borderId="0" xfId="0" applyNumberFormat="1" applyFont="1" applyBorder="1" applyAlignment="1">
      <alignment/>
    </xf>
    <xf numFmtId="0" fontId="10" fillId="0" borderId="21" xfId="0" applyFont="1" applyBorder="1" applyAlignment="1">
      <alignment horizontal="left"/>
    </xf>
    <xf numFmtId="58" fontId="0" fillId="0" borderId="21" xfId="0" applyNumberFormat="1" applyFont="1" applyBorder="1" applyAlignment="1">
      <alignment horizontal="right"/>
    </xf>
    <xf numFmtId="0" fontId="4" fillId="0" borderId="15" xfId="0" applyFont="1" applyFill="1" applyBorder="1" applyAlignment="1">
      <alignment horizontal="center" vertical="center"/>
    </xf>
    <xf numFmtId="0" fontId="4" fillId="0" borderId="15" xfId="0" applyFont="1" applyBorder="1" applyAlignment="1">
      <alignment/>
    </xf>
    <xf numFmtId="0" fontId="4" fillId="33" borderId="10" xfId="0" applyFont="1" applyFill="1" applyBorder="1" applyAlignment="1">
      <alignment vertical="top"/>
    </xf>
    <xf numFmtId="0" fontId="4" fillId="33" borderId="10" xfId="0" applyFont="1" applyFill="1" applyBorder="1" applyAlignment="1">
      <alignment horizontal="right" vertical="top"/>
    </xf>
    <xf numFmtId="0" fontId="0" fillId="0" borderId="0" xfId="0" applyFont="1" applyFill="1" applyAlignment="1">
      <alignment/>
    </xf>
    <xf numFmtId="0" fontId="4" fillId="0" borderId="0" xfId="0" applyFont="1" applyFill="1" applyAlignment="1">
      <alignment/>
    </xf>
    <xf numFmtId="0" fontId="10" fillId="0" borderId="0" xfId="0" applyFont="1" applyFill="1" applyAlignment="1">
      <alignment/>
    </xf>
    <xf numFmtId="0" fontId="0" fillId="0" borderId="0" xfId="0" applyFont="1" applyFill="1" applyAlignment="1">
      <alignment horizontal="center"/>
    </xf>
    <xf numFmtId="187" fontId="0" fillId="0" borderId="0" xfId="0" applyNumberFormat="1" applyFont="1" applyFill="1" applyAlignment="1">
      <alignment/>
    </xf>
    <xf numFmtId="0" fontId="0" fillId="0" borderId="10" xfId="0" applyFont="1" applyFill="1" applyBorder="1" applyAlignment="1">
      <alignment horizontal="center" vertical="center"/>
    </xf>
    <xf numFmtId="187" fontId="0" fillId="0" borderId="10" xfId="0" applyNumberFormat="1" applyFont="1" applyFill="1" applyBorder="1" applyAlignment="1">
      <alignment horizontal="center" vertical="center"/>
    </xf>
    <xf numFmtId="0" fontId="0" fillId="0" borderId="10" xfId="63" applyFont="1" applyFill="1" applyBorder="1" applyAlignment="1">
      <alignment horizontal="center" wrapText="1"/>
      <protection/>
    </xf>
    <xf numFmtId="0" fontId="8" fillId="0" borderId="10" xfId="64" applyFont="1" applyFill="1" applyBorder="1" applyAlignment="1">
      <alignment wrapText="1"/>
      <protection/>
    </xf>
    <xf numFmtId="0" fontId="8" fillId="0" borderId="10" xfId="64" applyFont="1" applyFill="1" applyBorder="1" applyAlignment="1">
      <alignment horizontal="center" wrapText="1"/>
      <protection/>
    </xf>
    <xf numFmtId="187" fontId="8" fillId="0" borderId="10" xfId="64" applyNumberFormat="1" applyFont="1" applyFill="1" applyBorder="1" applyAlignment="1">
      <alignment horizontal="right" wrapText="1"/>
      <protection/>
    </xf>
    <xf numFmtId="0" fontId="0" fillId="0" borderId="10" xfId="64" applyFont="1" applyFill="1" applyBorder="1" applyAlignment="1">
      <alignment horizontal="left" wrapText="1"/>
      <protection/>
    </xf>
    <xf numFmtId="0" fontId="0" fillId="0" borderId="10" xfId="64" applyFont="1" applyFill="1" applyBorder="1" applyAlignment="1">
      <alignment horizontal="center"/>
      <protection/>
    </xf>
    <xf numFmtId="0" fontId="0" fillId="0" borderId="10" xfId="0" applyFont="1" applyFill="1" applyBorder="1" applyAlignment="1">
      <alignment horizontal="left" shrinkToFit="1"/>
    </xf>
    <xf numFmtId="0" fontId="0" fillId="0" borderId="10" xfId="0" applyFont="1" applyFill="1" applyBorder="1" applyAlignment="1">
      <alignment horizontal="left"/>
    </xf>
    <xf numFmtId="0" fontId="0" fillId="0" borderId="10" xfId="0" applyFont="1" applyFill="1" applyBorder="1" applyAlignment="1">
      <alignment horizontal="center"/>
    </xf>
    <xf numFmtId="187" fontId="0" fillId="0" borderId="10" xfId="0" applyNumberFormat="1" applyFont="1" applyFill="1" applyBorder="1" applyAlignment="1">
      <alignment horizontal="right"/>
    </xf>
    <xf numFmtId="0" fontId="0" fillId="0" borderId="10" xfId="63" applyFont="1" applyFill="1" applyBorder="1" applyAlignment="1">
      <alignment horizontal="left" wrapText="1"/>
      <protection/>
    </xf>
    <xf numFmtId="187" fontId="0" fillId="0" borderId="10" xfId="63" applyNumberFormat="1" applyFont="1" applyFill="1" applyBorder="1" applyAlignment="1">
      <alignment horizontal="right" wrapText="1"/>
      <protection/>
    </xf>
    <xf numFmtId="0" fontId="4" fillId="0" borderId="0" xfId="0" applyFont="1" applyAlignment="1">
      <alignment/>
    </xf>
    <xf numFmtId="0" fontId="10" fillId="0" borderId="0" xfId="0" applyFont="1" applyAlignment="1">
      <alignment/>
    </xf>
    <xf numFmtId="0" fontId="0" fillId="0" borderId="0" xfId="0" applyFont="1" applyAlignment="1">
      <alignment/>
    </xf>
    <xf numFmtId="0" fontId="0" fillId="0" borderId="10" xfId="0" applyFont="1" applyBorder="1" applyAlignment="1">
      <alignment horizontal="center" vertical="center"/>
    </xf>
    <xf numFmtId="57" fontId="0" fillId="0" borderId="10" xfId="0" applyNumberFormat="1" applyFont="1" applyBorder="1" applyAlignment="1">
      <alignment horizontal="center" vertical="center"/>
    </xf>
    <xf numFmtId="0" fontId="0" fillId="0" borderId="10" xfId="0" applyFont="1" applyBorder="1" applyAlignment="1">
      <alignment horizontal="center" vertical="center" shrinkToFit="1"/>
    </xf>
    <xf numFmtId="0" fontId="0" fillId="0" borderId="10" xfId="0" applyFont="1" applyFill="1" applyBorder="1" applyAlignment="1">
      <alignment vertical="center" wrapText="1"/>
    </xf>
    <xf numFmtId="0" fontId="0" fillId="0" borderId="10" xfId="0" applyBorder="1" applyAlignment="1">
      <alignment vertical="center" wrapText="1"/>
    </xf>
    <xf numFmtId="0" fontId="0" fillId="0" borderId="10" xfId="0" applyFont="1" applyBorder="1" applyAlignment="1">
      <alignment vertical="center" shrinkToFit="1"/>
    </xf>
    <xf numFmtId="0" fontId="2" fillId="0" borderId="0" xfId="0" applyFont="1" applyAlignment="1">
      <alignment horizontal="center"/>
    </xf>
    <xf numFmtId="0" fontId="2" fillId="0" borderId="0" xfId="0" applyFont="1" applyAlignment="1">
      <alignment horizontal="left"/>
    </xf>
    <xf numFmtId="0" fontId="0" fillId="0" borderId="15" xfId="0" applyBorder="1" applyAlignment="1">
      <alignment vertical="center"/>
    </xf>
    <xf numFmtId="0" fontId="7" fillId="0" borderId="0" xfId="0" applyFont="1" applyBorder="1" applyAlignment="1">
      <alignment horizontal="center" vertical="center"/>
    </xf>
    <xf numFmtId="0" fontId="7" fillId="0" borderId="10" xfId="0" applyFont="1" applyBorder="1" applyAlignment="1">
      <alignment vertical="center"/>
    </xf>
    <xf numFmtId="0" fontId="7" fillId="0" borderId="0" xfId="0" applyFont="1" applyBorder="1" applyAlignment="1">
      <alignment vertical="center"/>
    </xf>
    <xf numFmtId="0" fontId="2" fillId="0" borderId="0" xfId="0" applyFont="1" applyAlignment="1">
      <alignment/>
    </xf>
    <xf numFmtId="0" fontId="4" fillId="0" borderId="0" xfId="0" applyFont="1" applyAlignment="1">
      <alignment/>
    </xf>
    <xf numFmtId="0" fontId="0" fillId="0" borderId="10" xfId="0" applyFill="1" applyBorder="1" applyAlignment="1">
      <alignment horizontal="center" vertical="center" wrapText="1"/>
    </xf>
    <xf numFmtId="0" fontId="4" fillId="0" borderId="21" xfId="0" applyFont="1" applyFill="1" applyBorder="1" applyAlignment="1">
      <alignment vertical="top"/>
    </xf>
    <xf numFmtId="0" fontId="0" fillId="0" borderId="19" xfId="0" applyFill="1" applyBorder="1" applyAlignment="1">
      <alignment horizontal="center" vertical="center" wrapText="1"/>
    </xf>
    <xf numFmtId="0" fontId="0" fillId="0" borderId="19" xfId="0" applyFill="1" applyBorder="1" applyAlignment="1">
      <alignment vertical="top" wrapText="1"/>
    </xf>
    <xf numFmtId="58" fontId="0" fillId="0" borderId="10" xfId="0" applyNumberFormat="1" applyFill="1" applyBorder="1" applyAlignment="1">
      <alignment vertical="top" wrapText="1"/>
    </xf>
    <xf numFmtId="0" fontId="0" fillId="0" borderId="0" xfId="0" applyFill="1" applyAlignment="1">
      <alignment/>
    </xf>
    <xf numFmtId="0" fontId="10" fillId="0" borderId="0" xfId="0" applyFont="1" applyFill="1" applyAlignment="1">
      <alignment/>
    </xf>
    <xf numFmtId="0" fontId="0" fillId="0" borderId="0" xfId="0" applyFill="1" applyAlignment="1">
      <alignment vertical="top"/>
    </xf>
    <xf numFmtId="189" fontId="0" fillId="0" borderId="0" xfId="0" applyNumberFormat="1" applyFill="1" applyAlignment="1">
      <alignment vertical="top"/>
    </xf>
    <xf numFmtId="0" fontId="10" fillId="0" borderId="0" xfId="0" applyFont="1" applyFill="1" applyAlignment="1">
      <alignment vertical="top"/>
    </xf>
    <xf numFmtId="0" fontId="0" fillId="34" borderId="10" xfId="0" applyFont="1" applyFill="1" applyBorder="1" applyAlignment="1">
      <alignment horizontal="right" vertical="top" wrapText="1"/>
    </xf>
    <xf numFmtId="0" fontId="0" fillId="34" borderId="10" xfId="0" applyFont="1" applyFill="1" applyBorder="1" applyAlignment="1">
      <alignment horizontal="left" vertical="top" wrapText="1"/>
    </xf>
    <xf numFmtId="57" fontId="0" fillId="34" borderId="10" xfId="0" applyNumberFormat="1" applyFont="1" applyFill="1" applyBorder="1" applyAlignment="1">
      <alignment horizontal="right" vertical="top" wrapText="1"/>
    </xf>
    <xf numFmtId="0" fontId="0" fillId="34" borderId="10" xfId="0" applyFont="1" applyFill="1" applyBorder="1" applyAlignment="1">
      <alignment horizontal="center" vertical="center" wrapText="1"/>
    </xf>
    <xf numFmtId="0" fontId="0" fillId="34" borderId="10" xfId="0" applyFont="1" applyFill="1" applyBorder="1" applyAlignment="1">
      <alignment horizontal="left" vertical="top" wrapText="1"/>
    </xf>
    <xf numFmtId="0" fontId="0" fillId="34" borderId="10" xfId="0" applyFont="1" applyFill="1" applyBorder="1" applyAlignment="1">
      <alignment vertical="top" wrapText="1"/>
    </xf>
    <xf numFmtId="0" fontId="0" fillId="34" borderId="10" xfId="0" applyFont="1" applyFill="1" applyBorder="1" applyAlignment="1">
      <alignment vertical="top" wrapText="1"/>
    </xf>
    <xf numFmtId="57" fontId="0" fillId="34" borderId="10" xfId="0" applyNumberFormat="1" applyFont="1" applyFill="1" applyBorder="1" applyAlignment="1">
      <alignment vertical="top" wrapText="1"/>
    </xf>
    <xf numFmtId="0" fontId="0" fillId="34" borderId="20" xfId="0" applyFont="1" applyFill="1" applyBorder="1" applyAlignment="1">
      <alignment vertical="top" wrapText="1"/>
    </xf>
    <xf numFmtId="0" fontId="0" fillId="34" borderId="20" xfId="0" applyFont="1" applyFill="1" applyBorder="1" applyAlignment="1">
      <alignment vertical="top" wrapText="1"/>
    </xf>
    <xf numFmtId="57" fontId="0" fillId="34" borderId="20" xfId="0" applyNumberFormat="1" applyFont="1" applyFill="1" applyBorder="1" applyAlignment="1">
      <alignment vertical="top" wrapText="1"/>
    </xf>
    <xf numFmtId="57" fontId="0" fillId="34" borderId="10" xfId="0" applyNumberFormat="1" applyFont="1" applyFill="1" applyBorder="1" applyAlignment="1">
      <alignment horizontal="right" vertical="top" wrapText="1"/>
    </xf>
    <xf numFmtId="0" fontId="0" fillId="34" borderId="10" xfId="0" applyFont="1" applyFill="1" applyBorder="1" applyAlignment="1">
      <alignment horizontal="left" vertical="center" wrapText="1"/>
    </xf>
    <xf numFmtId="0" fontId="0" fillId="34" borderId="10" xfId="0" applyFont="1" applyFill="1" applyBorder="1" applyAlignment="1">
      <alignment vertical="top"/>
    </xf>
    <xf numFmtId="0" fontId="0" fillId="34" borderId="0" xfId="0" applyFont="1" applyFill="1" applyAlignment="1">
      <alignment/>
    </xf>
    <xf numFmtId="0" fontId="0" fillId="34" borderId="0" xfId="0" applyFont="1" applyFill="1" applyAlignment="1">
      <alignment vertical="top" wrapText="1"/>
    </xf>
    <xf numFmtId="0" fontId="0" fillId="0" borderId="0" xfId="0" applyFont="1" applyFill="1" applyAlignment="1">
      <alignment vertical="top" wrapText="1"/>
    </xf>
    <xf numFmtId="0" fontId="0" fillId="34" borderId="10" xfId="0" applyFill="1" applyBorder="1" applyAlignment="1">
      <alignment vertical="top" wrapText="1"/>
    </xf>
    <xf numFmtId="57" fontId="0" fillId="34" borderId="10" xfId="0" applyNumberFormat="1" applyFill="1" applyBorder="1" applyAlignment="1">
      <alignment vertical="top" wrapText="1"/>
    </xf>
    <xf numFmtId="0" fontId="0" fillId="34" borderId="10" xfId="0" applyFill="1" applyBorder="1" applyAlignment="1">
      <alignment/>
    </xf>
    <xf numFmtId="0" fontId="0" fillId="0" borderId="10" xfId="0" applyFont="1" applyFill="1" applyBorder="1" applyAlignment="1">
      <alignment horizontal="right" vertical="top" wrapText="1"/>
    </xf>
    <xf numFmtId="57" fontId="0" fillId="0" borderId="10" xfId="0" applyNumberFormat="1" applyFont="1" applyFill="1" applyBorder="1" applyAlignment="1">
      <alignment vertical="top" wrapText="1"/>
    </xf>
    <xf numFmtId="0" fontId="0" fillId="0" borderId="0" xfId="0" applyFill="1" applyAlignment="1">
      <alignment vertical="top" wrapText="1"/>
    </xf>
    <xf numFmtId="0" fontId="0" fillId="34" borderId="0" xfId="0" applyFont="1" applyFill="1" applyAlignment="1">
      <alignment/>
    </xf>
    <xf numFmtId="0" fontId="10" fillId="34" borderId="0" xfId="0" applyFont="1" applyFill="1" applyAlignment="1">
      <alignment/>
    </xf>
    <xf numFmtId="0" fontId="0" fillId="34" borderId="0" xfId="0" applyFont="1" applyFill="1" applyAlignment="1">
      <alignment vertical="top"/>
    </xf>
    <xf numFmtId="189" fontId="0" fillId="34" borderId="0" xfId="0" applyNumberFormat="1" applyFont="1" applyFill="1" applyAlignment="1">
      <alignment vertical="top"/>
    </xf>
    <xf numFmtId="0" fontId="7" fillId="34" borderId="0" xfId="0" applyFont="1" applyFill="1" applyAlignment="1">
      <alignment/>
    </xf>
    <xf numFmtId="0" fontId="10" fillId="34" borderId="0" xfId="0" applyFont="1" applyFill="1" applyAlignment="1">
      <alignment vertical="top"/>
    </xf>
    <xf numFmtId="0" fontId="0" fillId="34" borderId="10" xfId="0" applyFont="1" applyFill="1" applyBorder="1" applyAlignment="1">
      <alignment horizontal="center" vertical="center" wrapText="1"/>
    </xf>
    <xf numFmtId="0" fontId="7" fillId="34" borderId="10" xfId="0" applyFont="1" applyFill="1" applyBorder="1" applyAlignment="1">
      <alignment horizontal="center" vertical="center" wrapText="1"/>
    </xf>
    <xf numFmtId="0" fontId="7" fillId="34" borderId="10" xfId="0" applyFont="1" applyFill="1" applyBorder="1" applyAlignment="1">
      <alignment vertical="top" wrapText="1"/>
    </xf>
    <xf numFmtId="0" fontId="0" fillId="34" borderId="0" xfId="0" applyFont="1" applyFill="1" applyAlignment="1">
      <alignment horizontal="right" vertical="top"/>
    </xf>
    <xf numFmtId="57" fontId="11" fillId="34" borderId="10" xfId="0" applyNumberFormat="1" applyFont="1" applyFill="1" applyBorder="1" applyAlignment="1">
      <alignment horizontal="right" vertical="top" wrapText="1"/>
    </xf>
    <xf numFmtId="49" fontId="0" fillId="34" borderId="10" xfId="0" applyNumberFormat="1" applyFont="1" applyFill="1" applyBorder="1" applyAlignment="1">
      <alignment horizontal="right" vertical="top" wrapText="1"/>
    </xf>
    <xf numFmtId="57" fontId="7" fillId="34" borderId="10" xfId="0" applyNumberFormat="1" applyFont="1" applyFill="1" applyBorder="1" applyAlignment="1">
      <alignment vertical="top" wrapText="1"/>
    </xf>
    <xf numFmtId="187" fontId="0" fillId="34" borderId="10" xfId="0" applyNumberFormat="1" applyFont="1" applyFill="1" applyBorder="1" applyAlignment="1">
      <alignment horizontal="right" vertical="top" wrapText="1"/>
    </xf>
    <xf numFmtId="0" fontId="0" fillId="34" borderId="0" xfId="0" applyFont="1" applyFill="1" applyAlignment="1">
      <alignment vertical="top" wrapText="1"/>
    </xf>
    <xf numFmtId="187" fontId="0" fillId="34" borderId="0" xfId="0" applyNumberFormat="1" applyFont="1" applyFill="1" applyAlignment="1">
      <alignment vertical="top" wrapText="1"/>
    </xf>
    <xf numFmtId="0" fontId="7" fillId="34" borderId="0" xfId="0" applyFont="1" applyFill="1" applyAlignment="1">
      <alignment vertical="top" wrapText="1"/>
    </xf>
    <xf numFmtId="0" fontId="0" fillId="0" borderId="0" xfId="0" applyFill="1" applyAlignment="1">
      <alignment wrapText="1"/>
    </xf>
    <xf numFmtId="0" fontId="0" fillId="34" borderId="10" xfId="0" applyFont="1" applyFill="1" applyBorder="1" applyAlignment="1">
      <alignment horizontal="right" vertical="top"/>
    </xf>
    <xf numFmtId="0" fontId="12" fillId="37" borderId="0" xfId="0" applyFont="1" applyFill="1" applyAlignment="1">
      <alignment/>
    </xf>
    <xf numFmtId="0" fontId="0" fillId="34" borderId="0" xfId="0" applyFill="1" applyAlignment="1">
      <alignment/>
    </xf>
    <xf numFmtId="0" fontId="0" fillId="37" borderId="10" xfId="0" applyFill="1" applyBorder="1" applyAlignment="1">
      <alignment horizontal="center" vertical="center"/>
    </xf>
    <xf numFmtId="0" fontId="0" fillId="37" borderId="10" xfId="0" applyFill="1" applyBorder="1" applyAlignment="1">
      <alignment horizontal="center" vertical="center" wrapText="1"/>
    </xf>
    <xf numFmtId="0" fontId="0" fillId="34" borderId="0" xfId="0" applyFill="1" applyAlignment="1">
      <alignment/>
    </xf>
    <xf numFmtId="0" fontId="0" fillId="34" borderId="0" xfId="0" applyFill="1" applyAlignment="1">
      <alignment vertical="top"/>
    </xf>
    <xf numFmtId="189" fontId="0" fillId="34" borderId="0" xfId="0" applyNumberFormat="1" applyFill="1" applyAlignment="1">
      <alignment vertical="top"/>
    </xf>
    <xf numFmtId="0" fontId="0" fillId="34" borderId="0" xfId="0" applyFill="1" applyAlignment="1">
      <alignment horizontal="right"/>
    </xf>
    <xf numFmtId="0" fontId="0" fillId="34" borderId="10" xfId="0" applyFill="1" applyBorder="1" applyAlignment="1">
      <alignment horizontal="center" vertical="top" wrapText="1"/>
    </xf>
    <xf numFmtId="189" fontId="0" fillId="34" borderId="10" xfId="0" applyNumberFormat="1" applyFill="1" applyBorder="1" applyAlignment="1">
      <alignment horizontal="center" vertical="top" wrapText="1"/>
    </xf>
    <xf numFmtId="0" fontId="0" fillId="34" borderId="10" xfId="0" applyFont="1" applyFill="1" applyBorder="1" applyAlignment="1">
      <alignment horizontal="center" vertical="top" wrapText="1"/>
    </xf>
    <xf numFmtId="0" fontId="0" fillId="34" borderId="10" xfId="0" applyFill="1" applyBorder="1" applyAlignment="1">
      <alignment horizontal="right"/>
    </xf>
    <xf numFmtId="178" fontId="0" fillId="34" borderId="10" xfId="49" applyNumberFormat="1" applyFill="1" applyBorder="1" applyAlignment="1">
      <alignment/>
    </xf>
    <xf numFmtId="0" fontId="0" fillId="34" borderId="44" xfId="0" applyFill="1" applyBorder="1" applyAlignment="1">
      <alignment horizontal="right"/>
    </xf>
    <xf numFmtId="178" fontId="0" fillId="34" borderId="44" xfId="49" applyNumberFormat="1" applyFill="1" applyBorder="1" applyAlignment="1">
      <alignment/>
    </xf>
    <xf numFmtId="0" fontId="0" fillId="34" borderId="18" xfId="0" applyFill="1" applyBorder="1" applyAlignment="1">
      <alignment horizontal="center"/>
    </xf>
    <xf numFmtId="178" fontId="0" fillId="34" borderId="18" xfId="49" applyNumberFormat="1" applyFill="1" applyBorder="1" applyAlignment="1">
      <alignment/>
    </xf>
    <xf numFmtId="189" fontId="0" fillId="34" borderId="15" xfId="0" applyNumberFormat="1" applyFill="1" applyBorder="1" applyAlignment="1">
      <alignment vertical="top"/>
    </xf>
    <xf numFmtId="0" fontId="4" fillId="34" borderId="0" xfId="0" applyFont="1" applyFill="1" applyBorder="1" applyAlignment="1">
      <alignment vertical="top"/>
    </xf>
    <xf numFmtId="0" fontId="0" fillId="34" borderId="0" xfId="0" applyFill="1" applyBorder="1" applyAlignment="1">
      <alignment vertical="top"/>
    </xf>
    <xf numFmtId="189" fontId="0" fillId="34" borderId="0" xfId="0" applyNumberFormat="1" applyFill="1" applyBorder="1" applyAlignment="1">
      <alignment vertical="top"/>
    </xf>
    <xf numFmtId="0" fontId="0" fillId="34" borderId="15" xfId="0" applyFill="1" applyBorder="1" applyAlignment="1">
      <alignment horizontal="center" vertical="top" wrapText="1"/>
    </xf>
    <xf numFmtId="0" fontId="0" fillId="34" borderId="0" xfId="0" applyFill="1" applyBorder="1" applyAlignment="1">
      <alignment horizontal="right"/>
    </xf>
    <xf numFmtId="0" fontId="0" fillId="34" borderId="0" xfId="0" applyFill="1" applyBorder="1" applyAlignment="1">
      <alignment horizontal="center"/>
    </xf>
    <xf numFmtId="178" fontId="0" fillId="34" borderId="15" xfId="49" applyNumberFormat="1" applyFill="1" applyBorder="1" applyAlignment="1">
      <alignment/>
    </xf>
    <xf numFmtId="178" fontId="0" fillId="34" borderId="0" xfId="49" applyNumberFormat="1" applyFill="1" applyBorder="1" applyAlignment="1">
      <alignment/>
    </xf>
    <xf numFmtId="0" fontId="0" fillId="34" borderId="0" xfId="0" applyFill="1" applyBorder="1" applyAlignment="1">
      <alignment/>
    </xf>
    <xf numFmtId="189" fontId="0" fillId="34" borderId="0" xfId="0" applyNumberFormat="1" applyFill="1" applyBorder="1" applyAlignment="1">
      <alignment horizontal="center"/>
    </xf>
    <xf numFmtId="0" fontId="0" fillId="34" borderId="10" xfId="0" applyFill="1" applyBorder="1" applyAlignment="1">
      <alignment horizontal="center"/>
    </xf>
    <xf numFmtId="0" fontId="0" fillId="34" borderId="0" xfId="0" applyFill="1" applyAlignment="1">
      <alignment horizontal="right" vertical="top"/>
    </xf>
    <xf numFmtId="0" fontId="4" fillId="34" borderId="0" xfId="0" applyFont="1" applyFill="1" applyAlignment="1">
      <alignment vertical="top"/>
    </xf>
    <xf numFmtId="189" fontId="0" fillId="34" borderId="10" xfId="0" applyNumberFormat="1" applyFill="1" applyBorder="1" applyAlignment="1">
      <alignment horizontal="center"/>
    </xf>
    <xf numFmtId="0" fontId="2" fillId="0" borderId="0" xfId="0" applyFont="1" applyAlignment="1">
      <alignment/>
    </xf>
    <xf numFmtId="0" fontId="0" fillId="0" borderId="0" xfId="0" applyAlignment="1">
      <alignment horizontal="right"/>
    </xf>
    <xf numFmtId="0" fontId="0" fillId="0" borderId="20" xfId="0" applyBorder="1" applyAlignment="1">
      <alignment horizontal="right"/>
    </xf>
    <xf numFmtId="0" fontId="0" fillId="0" borderId="10" xfId="0" applyBorder="1" applyAlignment="1">
      <alignment horizontal="center"/>
    </xf>
    <xf numFmtId="0" fontId="0" fillId="0" borderId="10" xfId="0" applyBorder="1" applyAlignment="1">
      <alignment/>
    </xf>
    <xf numFmtId="0" fontId="0" fillId="0" borderId="10" xfId="0" applyBorder="1" applyAlignment="1">
      <alignment horizontal="right"/>
    </xf>
    <xf numFmtId="3" fontId="0" fillId="0" borderId="10" xfId="0" applyNumberFormat="1" applyBorder="1" applyAlignment="1">
      <alignment/>
    </xf>
    <xf numFmtId="0" fontId="0" fillId="0" borderId="20" xfId="0" applyBorder="1" applyAlignment="1">
      <alignment/>
    </xf>
    <xf numFmtId="3" fontId="0" fillId="0" borderId="20" xfId="0" applyNumberFormat="1" applyBorder="1" applyAlignment="1">
      <alignment/>
    </xf>
    <xf numFmtId="0" fontId="0" fillId="0" borderId="45" xfId="0" applyBorder="1" applyAlignment="1">
      <alignment/>
    </xf>
    <xf numFmtId="3" fontId="0" fillId="0" borderId="45" xfId="0" applyNumberFormat="1" applyBorder="1" applyAlignment="1">
      <alignment/>
    </xf>
    <xf numFmtId="0" fontId="0" fillId="34" borderId="21" xfId="0" applyFont="1" applyFill="1" applyBorder="1" applyAlignment="1">
      <alignment vertical="center"/>
    </xf>
    <xf numFmtId="179" fontId="0" fillId="34" borderId="10" xfId="0" applyNumberFormat="1" applyFont="1" applyFill="1" applyBorder="1" applyAlignment="1">
      <alignment horizontal="right" vertical="top" wrapText="1"/>
    </xf>
    <xf numFmtId="179" fontId="0" fillId="34" borderId="10" xfId="49" applyNumberFormat="1" applyFont="1" applyFill="1" applyBorder="1" applyAlignment="1">
      <alignment horizontal="right" vertical="top" wrapText="1"/>
    </xf>
    <xf numFmtId="179" fontId="0" fillId="34" borderId="10" xfId="0" applyNumberFormat="1" applyFont="1" applyFill="1" applyBorder="1" applyAlignment="1">
      <alignment vertical="top" wrapText="1"/>
    </xf>
    <xf numFmtId="0" fontId="0" fillId="0" borderId="10" xfId="0" applyFont="1" applyFill="1" applyBorder="1" applyAlignment="1">
      <alignment horizontal="center" vertical="center" wrapText="1"/>
    </xf>
    <xf numFmtId="57" fontId="0" fillId="0" borderId="10" xfId="0" applyNumberFormat="1" applyFont="1" applyBorder="1" applyAlignment="1">
      <alignment horizontal="right" vertical="top" wrapText="1"/>
    </xf>
    <xf numFmtId="57" fontId="0" fillId="0" borderId="18" xfId="0" applyNumberFormat="1" applyFont="1" applyBorder="1" applyAlignment="1">
      <alignment horizontal="right" vertical="top" wrapText="1"/>
    </xf>
    <xf numFmtId="0" fontId="0" fillId="0" borderId="46" xfId="0" applyFont="1" applyBorder="1" applyAlignment="1">
      <alignment horizontal="center"/>
    </xf>
    <xf numFmtId="0" fontId="0" fillId="0" borderId="12" xfId="0" applyFont="1" applyBorder="1" applyAlignment="1">
      <alignment horizontal="center"/>
    </xf>
    <xf numFmtId="0" fontId="0" fillId="0" borderId="19" xfId="0" applyFont="1" applyBorder="1" applyAlignment="1">
      <alignment horizontal="center"/>
    </xf>
    <xf numFmtId="0" fontId="4" fillId="0" borderId="20" xfId="0" applyFont="1" applyBorder="1" applyAlignment="1">
      <alignment horizontal="center" vertical="center"/>
    </xf>
    <xf numFmtId="0" fontId="4" fillId="0" borderId="18" xfId="0" applyFont="1" applyBorder="1" applyAlignment="1">
      <alignment horizontal="center" vertical="center"/>
    </xf>
    <xf numFmtId="0" fontId="0" fillId="0" borderId="11" xfId="0" applyFont="1" applyBorder="1" applyAlignment="1">
      <alignment horizontal="center"/>
    </xf>
    <xf numFmtId="0" fontId="0" fillId="0" borderId="29" xfId="0" applyFont="1" applyBorder="1" applyAlignment="1">
      <alignment horizontal="center"/>
    </xf>
    <xf numFmtId="0" fontId="0" fillId="0" borderId="29" xfId="0" applyFont="1" applyBorder="1" applyAlignment="1">
      <alignment horizontal="center"/>
    </xf>
    <xf numFmtId="0" fontId="0" fillId="34" borderId="21" xfId="0" applyFill="1" applyBorder="1" applyAlignment="1">
      <alignment horizontal="left" vertical="center"/>
    </xf>
    <xf numFmtId="0" fontId="10" fillId="0" borderId="21" xfId="0" applyFont="1" applyBorder="1" applyAlignment="1">
      <alignment horizontal="left" vertical="center"/>
    </xf>
    <xf numFmtId="0" fontId="4" fillId="0" borderId="10" xfId="0" applyFont="1" applyBorder="1" applyAlignment="1">
      <alignment horizontal="center" vertical="center"/>
    </xf>
    <xf numFmtId="0" fontId="4" fillId="0" borderId="19" xfId="0" applyFont="1" applyBorder="1" applyAlignment="1">
      <alignment horizontal="left" vertical="top"/>
    </xf>
    <xf numFmtId="0" fontId="4" fillId="0" borderId="12" xfId="0" applyFont="1" applyBorder="1" applyAlignment="1">
      <alignment horizontal="left" vertical="top"/>
    </xf>
    <xf numFmtId="0" fontId="4" fillId="0" borderId="19" xfId="0" applyFont="1" applyBorder="1" applyAlignment="1">
      <alignment horizontal="center" vertical="top"/>
    </xf>
    <xf numFmtId="0" fontId="4" fillId="0" borderId="12" xfId="0" applyFont="1" applyBorder="1" applyAlignment="1">
      <alignment horizontal="center" vertical="top"/>
    </xf>
    <xf numFmtId="0" fontId="4" fillId="36" borderId="19" xfId="0" applyFont="1" applyFill="1" applyBorder="1" applyAlignment="1">
      <alignment horizontal="center" vertical="top"/>
    </xf>
    <xf numFmtId="0" fontId="4" fillId="36" borderId="12" xfId="0" applyFont="1" applyFill="1" applyBorder="1" applyAlignment="1">
      <alignment horizontal="center" vertical="top"/>
    </xf>
    <xf numFmtId="0" fontId="0" fillId="0" borderId="10" xfId="0" applyBorder="1" applyAlignment="1">
      <alignment horizontal="center" vertical="top"/>
    </xf>
    <xf numFmtId="0" fontId="0" fillId="0" borderId="19" xfId="0" applyFill="1" applyBorder="1" applyAlignment="1">
      <alignment horizontal="left" vertical="top"/>
    </xf>
    <xf numFmtId="0" fontId="0" fillId="0" borderId="20" xfId="0" applyFill="1" applyBorder="1" applyAlignment="1">
      <alignment horizontal="left" vertical="top"/>
    </xf>
    <xf numFmtId="0" fontId="0" fillId="0" borderId="18" xfId="0" applyFill="1" applyBorder="1" applyAlignment="1">
      <alignment horizontal="left" vertical="top"/>
    </xf>
    <xf numFmtId="0" fontId="0" fillId="0" borderId="10" xfId="0" applyFill="1" applyBorder="1" applyAlignment="1">
      <alignment horizontal="left" vertical="top"/>
    </xf>
    <xf numFmtId="0" fontId="0" fillId="0" borderId="17" xfId="0" applyFill="1" applyBorder="1" applyAlignment="1">
      <alignment horizontal="left" vertical="top"/>
    </xf>
    <xf numFmtId="0" fontId="0" fillId="0" borderId="12" xfId="0" applyFill="1" applyBorder="1" applyAlignment="1">
      <alignment horizontal="left" vertical="top"/>
    </xf>
    <xf numFmtId="0" fontId="0" fillId="0" borderId="20" xfId="0" applyBorder="1" applyAlignment="1">
      <alignment horizontal="center" vertical="top"/>
    </xf>
    <xf numFmtId="0" fontId="0" fillId="0" borderId="18" xfId="0" applyBorder="1" applyAlignment="1">
      <alignment horizontal="center" vertical="top"/>
    </xf>
    <xf numFmtId="0" fontId="0" fillId="0" borderId="47" xfId="0" applyFill="1" applyBorder="1" applyAlignment="1">
      <alignment vertical="top"/>
    </xf>
    <xf numFmtId="0" fontId="0" fillId="0" borderId="48" xfId="0" applyFill="1" applyBorder="1" applyAlignment="1">
      <alignment vertical="top"/>
    </xf>
    <xf numFmtId="0" fontId="0" fillId="0" borderId="20" xfId="0" applyFill="1" applyBorder="1" applyAlignment="1">
      <alignment vertical="top"/>
    </xf>
    <xf numFmtId="0" fontId="0" fillId="0" borderId="18" xfId="0" applyFill="1" applyBorder="1" applyAlignment="1">
      <alignment vertical="top"/>
    </xf>
    <xf numFmtId="0" fontId="0" fillId="0" borderId="20" xfId="0" applyFill="1" applyBorder="1" applyAlignment="1">
      <alignment horizontal="left" vertical="top" wrapText="1"/>
    </xf>
    <xf numFmtId="0" fontId="0" fillId="0" borderId="17" xfId="0" applyFill="1" applyBorder="1" applyAlignment="1">
      <alignment horizontal="left" vertical="top" wrapText="1"/>
    </xf>
    <xf numFmtId="0" fontId="0" fillId="0" borderId="18" xfId="0" applyFill="1" applyBorder="1" applyAlignment="1">
      <alignment horizontal="left" vertical="top" wrapText="1"/>
    </xf>
    <xf numFmtId="0" fontId="0" fillId="37" borderId="10" xfId="0" applyFill="1" applyBorder="1" applyAlignment="1">
      <alignment horizontal="center" vertical="center" wrapText="1"/>
    </xf>
    <xf numFmtId="0" fontId="0" fillId="37" borderId="10" xfId="0" applyFill="1" applyBorder="1" applyAlignment="1">
      <alignment horizontal="center" vertical="center"/>
    </xf>
    <xf numFmtId="0" fontId="0" fillId="37" borderId="19" xfId="0" applyFill="1" applyBorder="1" applyAlignment="1">
      <alignment horizontal="left" vertical="center" wrapText="1"/>
    </xf>
    <xf numFmtId="0" fontId="0" fillId="37" borderId="46" xfId="0" applyFill="1" applyBorder="1" applyAlignment="1">
      <alignment horizontal="left" vertical="center" wrapText="1"/>
    </xf>
    <xf numFmtId="0" fontId="0" fillId="37" borderId="12" xfId="0" applyFill="1" applyBorder="1" applyAlignment="1">
      <alignment horizontal="left" vertical="center" wrapText="1"/>
    </xf>
    <xf numFmtId="0" fontId="0" fillId="37" borderId="19" xfId="0" applyFill="1" applyBorder="1" applyAlignment="1">
      <alignment horizontal="center" vertical="center" wrapText="1"/>
    </xf>
    <xf numFmtId="0" fontId="0" fillId="37" borderId="46" xfId="0" applyFill="1" applyBorder="1" applyAlignment="1">
      <alignment horizontal="center" vertical="center" wrapText="1"/>
    </xf>
    <xf numFmtId="0" fontId="0" fillId="37" borderId="12" xfId="0" applyFill="1" applyBorder="1" applyAlignment="1">
      <alignment horizontal="center" vertical="center" wrapText="1"/>
    </xf>
    <xf numFmtId="0" fontId="0" fillId="37" borderId="19" xfId="0" applyFill="1" applyBorder="1" applyAlignment="1">
      <alignment horizontal="center" vertical="center"/>
    </xf>
    <xf numFmtId="0" fontId="0" fillId="34" borderId="12" xfId="0" applyFill="1" applyBorder="1" applyAlignment="1">
      <alignment horizontal="center" vertical="center"/>
    </xf>
    <xf numFmtId="0" fontId="2" fillId="34" borderId="0" xfId="0" applyFont="1" applyFill="1" applyAlignment="1">
      <alignment horizontal="left" vertical="top"/>
    </xf>
    <xf numFmtId="0" fontId="0" fillId="34" borderId="20" xfId="0" applyFill="1" applyBorder="1" applyAlignment="1">
      <alignment horizontal="left" wrapText="1"/>
    </xf>
    <xf numFmtId="0" fontId="0" fillId="34" borderId="17" xfId="0" applyFill="1" applyBorder="1" applyAlignment="1">
      <alignment horizontal="left" wrapText="1"/>
    </xf>
    <xf numFmtId="0" fontId="0" fillId="34" borderId="18" xfId="0" applyFill="1" applyBorder="1" applyAlignment="1">
      <alignment horizontal="left" wrapText="1"/>
    </xf>
    <xf numFmtId="0" fontId="0" fillId="34" borderId="11" xfId="0" applyFill="1" applyBorder="1" applyAlignment="1">
      <alignment horizontal="center" vertical="top" wrapText="1"/>
    </xf>
    <xf numFmtId="0" fontId="0" fillId="34" borderId="29" xfId="0" applyFill="1" applyBorder="1" applyAlignment="1">
      <alignment horizontal="center" vertical="center" wrapText="1"/>
    </xf>
    <xf numFmtId="0" fontId="0" fillId="34" borderId="13" xfId="0" applyFill="1" applyBorder="1" applyAlignment="1">
      <alignment vertical="center" wrapText="1"/>
    </xf>
    <xf numFmtId="0" fontId="0" fillId="34" borderId="14" xfId="0" applyFill="1" applyBorder="1" applyAlignment="1">
      <alignment vertical="center" wrapText="1"/>
    </xf>
    <xf numFmtId="0" fontId="0" fillId="34" borderId="19" xfId="0" applyFill="1" applyBorder="1" applyAlignment="1">
      <alignment horizontal="center" vertical="top"/>
    </xf>
    <xf numFmtId="0" fontId="0" fillId="34" borderId="46" xfId="0" applyFill="1" applyBorder="1" applyAlignment="1">
      <alignment horizontal="center" vertical="center"/>
    </xf>
    <xf numFmtId="0" fontId="0" fillId="34" borderId="12" xfId="0" applyFill="1" applyBorder="1" applyAlignment="1">
      <alignment horizontal="center" vertical="top"/>
    </xf>
    <xf numFmtId="0" fontId="0" fillId="0" borderId="20" xfId="0" applyBorder="1" applyAlignment="1">
      <alignment horizontal="right"/>
    </xf>
    <xf numFmtId="0" fontId="0" fillId="0" borderId="18" xfId="0" applyBorder="1" applyAlignment="1">
      <alignment horizontal="right"/>
    </xf>
    <xf numFmtId="0" fontId="0" fillId="0" borderId="19" xfId="0" applyBorder="1" applyAlignment="1">
      <alignment horizontal="center"/>
    </xf>
    <xf numFmtId="0" fontId="0" fillId="0" borderId="12" xfId="0" applyBorder="1" applyAlignment="1">
      <alignment horizontal="center"/>
    </xf>
    <xf numFmtId="0" fontId="0" fillId="0" borderId="20" xfId="0" applyBorder="1" applyAlignment="1">
      <alignment vertical="top"/>
    </xf>
    <xf numFmtId="0" fontId="0" fillId="0" borderId="18" xfId="0" applyBorder="1" applyAlignment="1">
      <alignment vertical="top"/>
    </xf>
    <xf numFmtId="0" fontId="2" fillId="0" borderId="0" xfId="0" applyFont="1" applyAlignment="1">
      <alignment horizontal="center"/>
    </xf>
    <xf numFmtId="0" fontId="4" fillId="0" borderId="0" xfId="0" applyFont="1" applyAlignment="1">
      <alignment horizontal="left"/>
    </xf>
    <xf numFmtId="0" fontId="7" fillId="0" borderId="10" xfId="0" applyFont="1" applyBorder="1" applyAlignment="1">
      <alignment horizontal="center" vertical="center"/>
    </xf>
    <xf numFmtId="188" fontId="7" fillId="0" borderId="19" xfId="0" applyNumberFormat="1" applyFont="1" applyBorder="1" applyAlignment="1">
      <alignment horizontal="center" vertical="center"/>
    </xf>
    <xf numFmtId="188" fontId="7" fillId="0" borderId="12" xfId="0" applyNumberFormat="1" applyFont="1" applyBorder="1" applyAlignment="1">
      <alignment horizontal="center" vertical="center"/>
    </xf>
    <xf numFmtId="0" fontId="7" fillId="0" borderId="19" xfId="0" applyFont="1" applyBorder="1" applyAlignment="1">
      <alignment horizontal="left" vertical="center" wrapText="1"/>
    </xf>
    <xf numFmtId="0" fontId="7" fillId="0" borderId="46" xfId="0" applyFont="1" applyBorder="1" applyAlignment="1">
      <alignment horizontal="left" vertical="center" wrapText="1"/>
    </xf>
    <xf numFmtId="0" fontId="7" fillId="0" borderId="12" xfId="0" applyFont="1" applyBorder="1" applyAlignment="1">
      <alignment horizontal="left" vertical="center" wrapText="1"/>
    </xf>
    <xf numFmtId="188" fontId="7" fillId="0" borderId="10" xfId="0" applyNumberFormat="1" applyFont="1" applyBorder="1" applyAlignment="1">
      <alignment horizontal="center" vertical="center"/>
    </xf>
    <xf numFmtId="0" fontId="7" fillId="0" borderId="10" xfId="0" applyFont="1" applyBorder="1" applyAlignment="1">
      <alignment horizontal="left" vertical="center" wrapText="1"/>
    </xf>
    <xf numFmtId="0" fontId="4" fillId="0" borderId="21" xfId="0" applyFont="1" applyBorder="1" applyAlignment="1">
      <alignment horizontal="left"/>
    </xf>
    <xf numFmtId="0" fontId="4" fillId="0" borderId="0" xfId="0" applyFont="1" applyBorder="1" applyAlignment="1">
      <alignment horizontal="left"/>
    </xf>
    <xf numFmtId="0" fontId="7" fillId="0" borderId="11" xfId="0" applyFont="1" applyBorder="1" applyAlignment="1">
      <alignment horizontal="right" vertical="center"/>
    </xf>
    <xf numFmtId="0" fontId="0" fillId="0" borderId="29" xfId="0" applyBorder="1" applyAlignment="1">
      <alignment horizontal="right" vertical="center"/>
    </xf>
    <xf numFmtId="0" fontId="7" fillId="0" borderId="20" xfId="0" applyFont="1" applyBorder="1" applyAlignment="1">
      <alignment horizontal="center" vertical="center"/>
    </xf>
    <xf numFmtId="0" fontId="7" fillId="0" borderId="18" xfId="0" applyFont="1" applyBorder="1" applyAlignment="1">
      <alignment horizontal="center" vertical="center"/>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7" fillId="0" borderId="10" xfId="0" applyFont="1" applyBorder="1" applyAlignment="1">
      <alignment horizontal="left" vertical="top" wrapText="1"/>
    </xf>
    <xf numFmtId="0" fontId="0" fillId="0" borderId="20" xfId="0" applyFont="1" applyBorder="1" applyAlignment="1">
      <alignment horizontal="center" vertical="top"/>
    </xf>
    <xf numFmtId="0" fontId="0" fillId="0" borderId="18" xfId="0" applyFont="1" applyBorder="1" applyAlignment="1">
      <alignment horizontal="center" vertical="top"/>
    </xf>
    <xf numFmtId="0" fontId="0" fillId="0" borderId="20" xfId="0" applyFont="1" applyBorder="1" applyAlignment="1">
      <alignment horizontal="left" vertical="top" wrapText="1"/>
    </xf>
    <xf numFmtId="0" fontId="0" fillId="0" borderId="18" xfId="0" applyFont="1" applyBorder="1" applyAlignment="1">
      <alignment horizontal="left" vertical="top" wrapText="1"/>
    </xf>
    <xf numFmtId="0" fontId="0" fillId="0" borderId="11" xfId="0" applyFont="1" applyBorder="1" applyAlignment="1">
      <alignment horizontal="left" vertical="top" wrapText="1"/>
    </xf>
    <xf numFmtId="0" fontId="0" fillId="0" borderId="29" xfId="0" applyFont="1" applyBorder="1" applyAlignment="1">
      <alignment horizontal="left" vertical="top" wrapText="1"/>
    </xf>
    <xf numFmtId="0" fontId="0" fillId="0" borderId="13" xfId="0" applyFont="1" applyBorder="1" applyAlignment="1">
      <alignment horizontal="left" vertical="top" wrapText="1"/>
    </xf>
    <xf numFmtId="0" fontId="0" fillId="0" borderId="14" xfId="0" applyFont="1" applyBorder="1" applyAlignment="1">
      <alignment horizontal="left" vertical="top" wrapText="1"/>
    </xf>
    <xf numFmtId="0" fontId="0" fillId="0" borderId="20"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2" fillId="0" borderId="0" xfId="0" applyFont="1" applyFill="1" applyBorder="1" applyAlignment="1">
      <alignment horizont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標準_Sheet2" xfId="62"/>
    <cellStyle name="標準_新規登録" xfId="63"/>
    <cellStyle name="標準_新規登録 "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133350</xdr:colOff>
      <xdr:row>1</xdr:row>
      <xdr:rowOff>0</xdr:rowOff>
    </xdr:from>
    <xdr:to>
      <xdr:col>6</xdr:col>
      <xdr:colOff>381000</xdr:colOff>
      <xdr:row>1</xdr:row>
      <xdr:rowOff>0</xdr:rowOff>
    </xdr:to>
    <xdr:sp>
      <xdr:nvSpPr>
        <xdr:cNvPr id="1" name="Line 1"/>
        <xdr:cNvSpPr>
          <a:spLocks/>
        </xdr:cNvSpPr>
      </xdr:nvSpPr>
      <xdr:spPr>
        <a:xfrm>
          <a:off x="4133850" y="41910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xdr:row>
      <xdr:rowOff>0</xdr:rowOff>
    </xdr:from>
    <xdr:to>
      <xdr:col>6</xdr:col>
      <xdr:colOff>381000</xdr:colOff>
      <xdr:row>1</xdr:row>
      <xdr:rowOff>0</xdr:rowOff>
    </xdr:to>
    <xdr:sp>
      <xdr:nvSpPr>
        <xdr:cNvPr id="2" name="Line 2"/>
        <xdr:cNvSpPr>
          <a:spLocks/>
        </xdr:cNvSpPr>
      </xdr:nvSpPr>
      <xdr:spPr>
        <a:xfrm>
          <a:off x="4105275" y="41910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3" name="Line 3"/>
        <xdr:cNvSpPr>
          <a:spLocks/>
        </xdr:cNvSpPr>
      </xdr:nvSpPr>
      <xdr:spPr>
        <a:xfrm>
          <a:off x="4124325" y="419100"/>
          <a:ext cx="257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1</xdr:row>
      <xdr:rowOff>0</xdr:rowOff>
    </xdr:from>
    <xdr:to>
      <xdr:col>6</xdr:col>
      <xdr:colOff>381000</xdr:colOff>
      <xdr:row>1</xdr:row>
      <xdr:rowOff>0</xdr:rowOff>
    </xdr:to>
    <xdr:sp>
      <xdr:nvSpPr>
        <xdr:cNvPr id="4" name="Line 4"/>
        <xdr:cNvSpPr>
          <a:spLocks/>
        </xdr:cNvSpPr>
      </xdr:nvSpPr>
      <xdr:spPr>
        <a:xfrm>
          <a:off x="4114800" y="419100"/>
          <a:ext cx="2667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5" name="Line 5"/>
        <xdr:cNvSpPr>
          <a:spLocks/>
        </xdr:cNvSpPr>
      </xdr:nvSpPr>
      <xdr:spPr>
        <a:xfrm>
          <a:off x="4124325" y="419100"/>
          <a:ext cx="257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1</xdr:row>
      <xdr:rowOff>0</xdr:rowOff>
    </xdr:from>
    <xdr:to>
      <xdr:col>6</xdr:col>
      <xdr:colOff>381000</xdr:colOff>
      <xdr:row>1</xdr:row>
      <xdr:rowOff>0</xdr:rowOff>
    </xdr:to>
    <xdr:sp>
      <xdr:nvSpPr>
        <xdr:cNvPr id="6" name="Line 6"/>
        <xdr:cNvSpPr>
          <a:spLocks/>
        </xdr:cNvSpPr>
      </xdr:nvSpPr>
      <xdr:spPr>
        <a:xfrm>
          <a:off x="4076700" y="419100"/>
          <a:ext cx="3048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1</xdr:row>
      <xdr:rowOff>0</xdr:rowOff>
    </xdr:from>
    <xdr:to>
      <xdr:col>6</xdr:col>
      <xdr:colOff>381000</xdr:colOff>
      <xdr:row>1</xdr:row>
      <xdr:rowOff>0</xdr:rowOff>
    </xdr:to>
    <xdr:sp>
      <xdr:nvSpPr>
        <xdr:cNvPr id="7" name="Line 7"/>
        <xdr:cNvSpPr>
          <a:spLocks/>
        </xdr:cNvSpPr>
      </xdr:nvSpPr>
      <xdr:spPr>
        <a:xfrm>
          <a:off x="4114800" y="419100"/>
          <a:ext cx="2667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xdr:row>
      <xdr:rowOff>0</xdr:rowOff>
    </xdr:from>
    <xdr:to>
      <xdr:col>6</xdr:col>
      <xdr:colOff>152400</xdr:colOff>
      <xdr:row>1</xdr:row>
      <xdr:rowOff>0</xdr:rowOff>
    </xdr:to>
    <xdr:sp>
      <xdr:nvSpPr>
        <xdr:cNvPr id="8" name="Line 8"/>
        <xdr:cNvSpPr>
          <a:spLocks/>
        </xdr:cNvSpPr>
      </xdr:nvSpPr>
      <xdr:spPr>
        <a:xfrm>
          <a:off x="4105275" y="419100"/>
          <a:ext cx="476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9" name="Line 9"/>
        <xdr:cNvSpPr>
          <a:spLocks/>
        </xdr:cNvSpPr>
      </xdr:nvSpPr>
      <xdr:spPr>
        <a:xfrm>
          <a:off x="4133850" y="41910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10" name="Line 10"/>
        <xdr:cNvSpPr>
          <a:spLocks/>
        </xdr:cNvSpPr>
      </xdr:nvSpPr>
      <xdr:spPr>
        <a:xfrm>
          <a:off x="4133850" y="41910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95250</xdr:colOff>
      <xdr:row>1</xdr:row>
      <xdr:rowOff>0</xdr:rowOff>
    </xdr:from>
    <xdr:to>
      <xdr:col>6</xdr:col>
      <xdr:colOff>381000</xdr:colOff>
      <xdr:row>1</xdr:row>
      <xdr:rowOff>0</xdr:rowOff>
    </xdr:to>
    <xdr:sp>
      <xdr:nvSpPr>
        <xdr:cNvPr id="11" name="Line 11"/>
        <xdr:cNvSpPr>
          <a:spLocks/>
        </xdr:cNvSpPr>
      </xdr:nvSpPr>
      <xdr:spPr>
        <a:xfrm>
          <a:off x="4095750" y="419100"/>
          <a:ext cx="2857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1</xdr:row>
      <xdr:rowOff>0</xdr:rowOff>
    </xdr:from>
    <xdr:to>
      <xdr:col>6</xdr:col>
      <xdr:colOff>381000</xdr:colOff>
      <xdr:row>1</xdr:row>
      <xdr:rowOff>0</xdr:rowOff>
    </xdr:to>
    <xdr:sp>
      <xdr:nvSpPr>
        <xdr:cNvPr id="12" name="Line 12"/>
        <xdr:cNvSpPr>
          <a:spLocks/>
        </xdr:cNvSpPr>
      </xdr:nvSpPr>
      <xdr:spPr>
        <a:xfrm>
          <a:off x="4114800" y="419100"/>
          <a:ext cx="2667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180975</xdr:colOff>
      <xdr:row>1</xdr:row>
      <xdr:rowOff>0</xdr:rowOff>
    </xdr:from>
    <xdr:to>
      <xdr:col>6</xdr:col>
      <xdr:colOff>276225</xdr:colOff>
      <xdr:row>1</xdr:row>
      <xdr:rowOff>0</xdr:rowOff>
    </xdr:to>
    <xdr:sp>
      <xdr:nvSpPr>
        <xdr:cNvPr id="13" name="Line 13"/>
        <xdr:cNvSpPr>
          <a:spLocks/>
        </xdr:cNvSpPr>
      </xdr:nvSpPr>
      <xdr:spPr>
        <a:xfrm flipV="1">
          <a:off x="4181475" y="419100"/>
          <a:ext cx="95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342900</xdr:colOff>
      <xdr:row>1</xdr:row>
      <xdr:rowOff>0</xdr:rowOff>
    </xdr:from>
    <xdr:to>
      <xdr:col>6</xdr:col>
      <xdr:colOff>371475</xdr:colOff>
      <xdr:row>1</xdr:row>
      <xdr:rowOff>0</xdr:rowOff>
    </xdr:to>
    <xdr:sp>
      <xdr:nvSpPr>
        <xdr:cNvPr id="14" name="Line 14"/>
        <xdr:cNvSpPr>
          <a:spLocks/>
        </xdr:cNvSpPr>
      </xdr:nvSpPr>
      <xdr:spPr>
        <a:xfrm>
          <a:off x="4343400" y="419100"/>
          <a:ext cx="285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xdr:row>
      <xdr:rowOff>0</xdr:rowOff>
    </xdr:from>
    <xdr:to>
      <xdr:col>6</xdr:col>
      <xdr:colOff>381000</xdr:colOff>
      <xdr:row>1</xdr:row>
      <xdr:rowOff>0</xdr:rowOff>
    </xdr:to>
    <xdr:sp>
      <xdr:nvSpPr>
        <xdr:cNvPr id="15" name="Line 15"/>
        <xdr:cNvSpPr>
          <a:spLocks/>
        </xdr:cNvSpPr>
      </xdr:nvSpPr>
      <xdr:spPr>
        <a:xfrm>
          <a:off x="4105275" y="41910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1</xdr:row>
      <xdr:rowOff>0</xdr:rowOff>
    </xdr:from>
    <xdr:to>
      <xdr:col>6</xdr:col>
      <xdr:colOff>381000</xdr:colOff>
      <xdr:row>1</xdr:row>
      <xdr:rowOff>0</xdr:rowOff>
    </xdr:to>
    <xdr:sp>
      <xdr:nvSpPr>
        <xdr:cNvPr id="16" name="Line 16"/>
        <xdr:cNvSpPr>
          <a:spLocks/>
        </xdr:cNvSpPr>
      </xdr:nvSpPr>
      <xdr:spPr>
        <a:xfrm>
          <a:off x="4114800" y="419100"/>
          <a:ext cx="2667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209550</xdr:colOff>
      <xdr:row>1</xdr:row>
      <xdr:rowOff>0</xdr:rowOff>
    </xdr:from>
    <xdr:to>
      <xdr:col>6</xdr:col>
      <xdr:colOff>381000</xdr:colOff>
      <xdr:row>1</xdr:row>
      <xdr:rowOff>0</xdr:rowOff>
    </xdr:to>
    <xdr:sp>
      <xdr:nvSpPr>
        <xdr:cNvPr id="17" name="Line 17"/>
        <xdr:cNvSpPr>
          <a:spLocks/>
        </xdr:cNvSpPr>
      </xdr:nvSpPr>
      <xdr:spPr>
        <a:xfrm>
          <a:off x="4210050" y="419100"/>
          <a:ext cx="1714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xdr:row>
      <xdr:rowOff>0</xdr:rowOff>
    </xdr:from>
    <xdr:to>
      <xdr:col>6</xdr:col>
      <xdr:colOff>381000</xdr:colOff>
      <xdr:row>1</xdr:row>
      <xdr:rowOff>0</xdr:rowOff>
    </xdr:to>
    <xdr:sp>
      <xdr:nvSpPr>
        <xdr:cNvPr id="18" name="Line 18"/>
        <xdr:cNvSpPr>
          <a:spLocks/>
        </xdr:cNvSpPr>
      </xdr:nvSpPr>
      <xdr:spPr>
        <a:xfrm>
          <a:off x="4105275" y="41910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19" name="Line 19"/>
        <xdr:cNvSpPr>
          <a:spLocks/>
        </xdr:cNvSpPr>
      </xdr:nvSpPr>
      <xdr:spPr>
        <a:xfrm>
          <a:off x="4133850" y="41910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1</xdr:row>
      <xdr:rowOff>0</xdr:rowOff>
    </xdr:from>
    <xdr:to>
      <xdr:col>6</xdr:col>
      <xdr:colOff>381000</xdr:colOff>
      <xdr:row>1</xdr:row>
      <xdr:rowOff>0</xdr:rowOff>
    </xdr:to>
    <xdr:sp>
      <xdr:nvSpPr>
        <xdr:cNvPr id="20" name="Line 20"/>
        <xdr:cNvSpPr>
          <a:spLocks/>
        </xdr:cNvSpPr>
      </xdr:nvSpPr>
      <xdr:spPr>
        <a:xfrm flipV="1">
          <a:off x="4171950" y="419100"/>
          <a:ext cx="2095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xdr:row>
      <xdr:rowOff>0</xdr:rowOff>
    </xdr:from>
    <xdr:to>
      <xdr:col>6</xdr:col>
      <xdr:colOff>381000</xdr:colOff>
      <xdr:row>1</xdr:row>
      <xdr:rowOff>0</xdr:rowOff>
    </xdr:to>
    <xdr:sp>
      <xdr:nvSpPr>
        <xdr:cNvPr id="21" name="Line 21"/>
        <xdr:cNvSpPr>
          <a:spLocks/>
        </xdr:cNvSpPr>
      </xdr:nvSpPr>
      <xdr:spPr>
        <a:xfrm>
          <a:off x="4105275" y="41910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22" name="Line 22"/>
        <xdr:cNvSpPr>
          <a:spLocks/>
        </xdr:cNvSpPr>
      </xdr:nvSpPr>
      <xdr:spPr>
        <a:xfrm>
          <a:off x="4133850" y="41910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23" name="Line 23"/>
        <xdr:cNvSpPr>
          <a:spLocks/>
        </xdr:cNvSpPr>
      </xdr:nvSpPr>
      <xdr:spPr>
        <a:xfrm>
          <a:off x="4133850" y="41910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24" name="Line 24"/>
        <xdr:cNvSpPr>
          <a:spLocks/>
        </xdr:cNvSpPr>
      </xdr:nvSpPr>
      <xdr:spPr>
        <a:xfrm>
          <a:off x="4124325" y="419100"/>
          <a:ext cx="257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352425</xdr:colOff>
      <xdr:row>1</xdr:row>
      <xdr:rowOff>0</xdr:rowOff>
    </xdr:to>
    <xdr:sp>
      <xdr:nvSpPr>
        <xdr:cNvPr id="25" name="Line 25"/>
        <xdr:cNvSpPr>
          <a:spLocks/>
        </xdr:cNvSpPr>
      </xdr:nvSpPr>
      <xdr:spPr>
        <a:xfrm>
          <a:off x="4124325" y="419100"/>
          <a:ext cx="2286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26" name="Line 26"/>
        <xdr:cNvSpPr>
          <a:spLocks/>
        </xdr:cNvSpPr>
      </xdr:nvSpPr>
      <xdr:spPr>
        <a:xfrm>
          <a:off x="4124325" y="419100"/>
          <a:ext cx="257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27" name="Line 27"/>
        <xdr:cNvSpPr>
          <a:spLocks/>
        </xdr:cNvSpPr>
      </xdr:nvSpPr>
      <xdr:spPr>
        <a:xfrm>
          <a:off x="4124325" y="419100"/>
          <a:ext cx="257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28" name="Line 28"/>
        <xdr:cNvSpPr>
          <a:spLocks/>
        </xdr:cNvSpPr>
      </xdr:nvSpPr>
      <xdr:spPr>
        <a:xfrm>
          <a:off x="4124325" y="419100"/>
          <a:ext cx="257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xdr:row>
      <xdr:rowOff>0</xdr:rowOff>
    </xdr:from>
    <xdr:to>
      <xdr:col>6</xdr:col>
      <xdr:colOff>381000</xdr:colOff>
      <xdr:row>1</xdr:row>
      <xdr:rowOff>0</xdr:rowOff>
    </xdr:to>
    <xdr:sp>
      <xdr:nvSpPr>
        <xdr:cNvPr id="29" name="Line 29"/>
        <xdr:cNvSpPr>
          <a:spLocks/>
        </xdr:cNvSpPr>
      </xdr:nvSpPr>
      <xdr:spPr>
        <a:xfrm>
          <a:off x="4105275" y="41910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1</xdr:row>
      <xdr:rowOff>0</xdr:rowOff>
    </xdr:from>
    <xdr:to>
      <xdr:col>6</xdr:col>
      <xdr:colOff>381000</xdr:colOff>
      <xdr:row>1</xdr:row>
      <xdr:rowOff>0</xdr:rowOff>
    </xdr:to>
    <xdr:sp>
      <xdr:nvSpPr>
        <xdr:cNvPr id="30" name="Line 30"/>
        <xdr:cNvSpPr>
          <a:spLocks/>
        </xdr:cNvSpPr>
      </xdr:nvSpPr>
      <xdr:spPr>
        <a:xfrm>
          <a:off x="4114800" y="419100"/>
          <a:ext cx="2667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xdr:row>
      <xdr:rowOff>0</xdr:rowOff>
    </xdr:from>
    <xdr:to>
      <xdr:col>6</xdr:col>
      <xdr:colOff>381000</xdr:colOff>
      <xdr:row>1</xdr:row>
      <xdr:rowOff>0</xdr:rowOff>
    </xdr:to>
    <xdr:sp>
      <xdr:nvSpPr>
        <xdr:cNvPr id="31" name="Line 31"/>
        <xdr:cNvSpPr>
          <a:spLocks/>
        </xdr:cNvSpPr>
      </xdr:nvSpPr>
      <xdr:spPr>
        <a:xfrm>
          <a:off x="4105275" y="41910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32" name="Line 32"/>
        <xdr:cNvSpPr>
          <a:spLocks/>
        </xdr:cNvSpPr>
      </xdr:nvSpPr>
      <xdr:spPr>
        <a:xfrm>
          <a:off x="4133850" y="41910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1</xdr:row>
      <xdr:rowOff>0</xdr:rowOff>
    </xdr:from>
    <xdr:to>
      <xdr:col>6</xdr:col>
      <xdr:colOff>381000</xdr:colOff>
      <xdr:row>1</xdr:row>
      <xdr:rowOff>0</xdr:rowOff>
    </xdr:to>
    <xdr:sp>
      <xdr:nvSpPr>
        <xdr:cNvPr id="33" name="Line 33"/>
        <xdr:cNvSpPr>
          <a:spLocks/>
        </xdr:cNvSpPr>
      </xdr:nvSpPr>
      <xdr:spPr>
        <a:xfrm>
          <a:off x="4114800" y="419100"/>
          <a:ext cx="2667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34" name="Line 34"/>
        <xdr:cNvSpPr>
          <a:spLocks/>
        </xdr:cNvSpPr>
      </xdr:nvSpPr>
      <xdr:spPr>
        <a:xfrm>
          <a:off x="4133850" y="41910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xdr:row>
      <xdr:rowOff>0</xdr:rowOff>
    </xdr:from>
    <xdr:to>
      <xdr:col>6</xdr:col>
      <xdr:colOff>381000</xdr:colOff>
      <xdr:row>1</xdr:row>
      <xdr:rowOff>0</xdr:rowOff>
    </xdr:to>
    <xdr:sp>
      <xdr:nvSpPr>
        <xdr:cNvPr id="35" name="Line 35"/>
        <xdr:cNvSpPr>
          <a:spLocks/>
        </xdr:cNvSpPr>
      </xdr:nvSpPr>
      <xdr:spPr>
        <a:xfrm>
          <a:off x="4105275" y="41910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36" name="Line 36"/>
        <xdr:cNvSpPr>
          <a:spLocks/>
        </xdr:cNvSpPr>
      </xdr:nvSpPr>
      <xdr:spPr>
        <a:xfrm>
          <a:off x="4133850" y="41910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xdr:row>
      <xdr:rowOff>0</xdr:rowOff>
    </xdr:from>
    <xdr:to>
      <xdr:col>6</xdr:col>
      <xdr:colOff>381000</xdr:colOff>
      <xdr:row>1</xdr:row>
      <xdr:rowOff>0</xdr:rowOff>
    </xdr:to>
    <xdr:sp>
      <xdr:nvSpPr>
        <xdr:cNvPr id="37" name="Line 37"/>
        <xdr:cNvSpPr>
          <a:spLocks/>
        </xdr:cNvSpPr>
      </xdr:nvSpPr>
      <xdr:spPr>
        <a:xfrm>
          <a:off x="4105275" y="41910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1</xdr:row>
      <xdr:rowOff>0</xdr:rowOff>
    </xdr:from>
    <xdr:to>
      <xdr:col>6</xdr:col>
      <xdr:colOff>381000</xdr:colOff>
      <xdr:row>1</xdr:row>
      <xdr:rowOff>0</xdr:rowOff>
    </xdr:to>
    <xdr:sp>
      <xdr:nvSpPr>
        <xdr:cNvPr id="38" name="Line 38"/>
        <xdr:cNvSpPr>
          <a:spLocks/>
        </xdr:cNvSpPr>
      </xdr:nvSpPr>
      <xdr:spPr>
        <a:xfrm>
          <a:off x="4114800" y="419100"/>
          <a:ext cx="2667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1</xdr:row>
      <xdr:rowOff>0</xdr:rowOff>
    </xdr:from>
    <xdr:to>
      <xdr:col>6</xdr:col>
      <xdr:colOff>381000</xdr:colOff>
      <xdr:row>1</xdr:row>
      <xdr:rowOff>0</xdr:rowOff>
    </xdr:to>
    <xdr:sp>
      <xdr:nvSpPr>
        <xdr:cNvPr id="39" name="Line 39"/>
        <xdr:cNvSpPr>
          <a:spLocks/>
        </xdr:cNvSpPr>
      </xdr:nvSpPr>
      <xdr:spPr>
        <a:xfrm>
          <a:off x="4114800" y="419100"/>
          <a:ext cx="2667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40" name="Line 40"/>
        <xdr:cNvSpPr>
          <a:spLocks/>
        </xdr:cNvSpPr>
      </xdr:nvSpPr>
      <xdr:spPr>
        <a:xfrm>
          <a:off x="4124325" y="419100"/>
          <a:ext cx="257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41" name="Line 41"/>
        <xdr:cNvSpPr>
          <a:spLocks/>
        </xdr:cNvSpPr>
      </xdr:nvSpPr>
      <xdr:spPr>
        <a:xfrm>
          <a:off x="4124325" y="419100"/>
          <a:ext cx="257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xdr:row>
      <xdr:rowOff>0</xdr:rowOff>
    </xdr:from>
    <xdr:to>
      <xdr:col>6</xdr:col>
      <xdr:colOff>381000</xdr:colOff>
      <xdr:row>1</xdr:row>
      <xdr:rowOff>0</xdr:rowOff>
    </xdr:to>
    <xdr:sp>
      <xdr:nvSpPr>
        <xdr:cNvPr id="42" name="Line 42"/>
        <xdr:cNvSpPr>
          <a:spLocks/>
        </xdr:cNvSpPr>
      </xdr:nvSpPr>
      <xdr:spPr>
        <a:xfrm>
          <a:off x="4105275" y="41910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1</xdr:row>
      <xdr:rowOff>0</xdr:rowOff>
    </xdr:from>
    <xdr:to>
      <xdr:col>6</xdr:col>
      <xdr:colOff>381000</xdr:colOff>
      <xdr:row>1</xdr:row>
      <xdr:rowOff>0</xdr:rowOff>
    </xdr:to>
    <xdr:sp>
      <xdr:nvSpPr>
        <xdr:cNvPr id="43" name="Line 43"/>
        <xdr:cNvSpPr>
          <a:spLocks/>
        </xdr:cNvSpPr>
      </xdr:nvSpPr>
      <xdr:spPr>
        <a:xfrm>
          <a:off x="4114800" y="419100"/>
          <a:ext cx="2667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1</xdr:row>
      <xdr:rowOff>0</xdr:rowOff>
    </xdr:from>
    <xdr:to>
      <xdr:col>6</xdr:col>
      <xdr:colOff>381000</xdr:colOff>
      <xdr:row>1</xdr:row>
      <xdr:rowOff>0</xdr:rowOff>
    </xdr:to>
    <xdr:sp>
      <xdr:nvSpPr>
        <xdr:cNvPr id="44" name="Line 44"/>
        <xdr:cNvSpPr>
          <a:spLocks/>
        </xdr:cNvSpPr>
      </xdr:nvSpPr>
      <xdr:spPr>
        <a:xfrm>
          <a:off x="4076700" y="419100"/>
          <a:ext cx="3048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180975</xdr:colOff>
      <xdr:row>1</xdr:row>
      <xdr:rowOff>0</xdr:rowOff>
    </xdr:from>
    <xdr:to>
      <xdr:col>6</xdr:col>
      <xdr:colOff>381000</xdr:colOff>
      <xdr:row>1</xdr:row>
      <xdr:rowOff>0</xdr:rowOff>
    </xdr:to>
    <xdr:sp>
      <xdr:nvSpPr>
        <xdr:cNvPr id="45" name="Line 45"/>
        <xdr:cNvSpPr>
          <a:spLocks/>
        </xdr:cNvSpPr>
      </xdr:nvSpPr>
      <xdr:spPr>
        <a:xfrm>
          <a:off x="4181475" y="419100"/>
          <a:ext cx="2000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46" name="Line 46"/>
        <xdr:cNvSpPr>
          <a:spLocks/>
        </xdr:cNvSpPr>
      </xdr:nvSpPr>
      <xdr:spPr>
        <a:xfrm>
          <a:off x="4133850" y="41910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47" name="Line 47"/>
        <xdr:cNvSpPr>
          <a:spLocks/>
        </xdr:cNvSpPr>
      </xdr:nvSpPr>
      <xdr:spPr>
        <a:xfrm>
          <a:off x="4124325" y="419100"/>
          <a:ext cx="257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352425</xdr:colOff>
      <xdr:row>1</xdr:row>
      <xdr:rowOff>0</xdr:rowOff>
    </xdr:to>
    <xdr:sp>
      <xdr:nvSpPr>
        <xdr:cNvPr id="48" name="Line 48"/>
        <xdr:cNvSpPr>
          <a:spLocks/>
        </xdr:cNvSpPr>
      </xdr:nvSpPr>
      <xdr:spPr>
        <a:xfrm>
          <a:off x="4124325" y="419100"/>
          <a:ext cx="2286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49" name="Line 49"/>
        <xdr:cNvSpPr>
          <a:spLocks/>
        </xdr:cNvSpPr>
      </xdr:nvSpPr>
      <xdr:spPr>
        <a:xfrm>
          <a:off x="4124325" y="419100"/>
          <a:ext cx="257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50" name="Line 50"/>
        <xdr:cNvSpPr>
          <a:spLocks/>
        </xdr:cNvSpPr>
      </xdr:nvSpPr>
      <xdr:spPr>
        <a:xfrm>
          <a:off x="4124325" y="419100"/>
          <a:ext cx="257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1</xdr:row>
      <xdr:rowOff>0</xdr:rowOff>
    </xdr:from>
    <xdr:to>
      <xdr:col>6</xdr:col>
      <xdr:colOff>381000</xdr:colOff>
      <xdr:row>1</xdr:row>
      <xdr:rowOff>0</xdr:rowOff>
    </xdr:to>
    <xdr:sp>
      <xdr:nvSpPr>
        <xdr:cNvPr id="51" name="Line 51"/>
        <xdr:cNvSpPr>
          <a:spLocks/>
        </xdr:cNvSpPr>
      </xdr:nvSpPr>
      <xdr:spPr>
        <a:xfrm>
          <a:off x="4114800" y="419100"/>
          <a:ext cx="2667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52" name="Line 52"/>
        <xdr:cNvSpPr>
          <a:spLocks/>
        </xdr:cNvSpPr>
      </xdr:nvSpPr>
      <xdr:spPr>
        <a:xfrm>
          <a:off x="4124325" y="419100"/>
          <a:ext cx="257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95250</xdr:colOff>
      <xdr:row>1</xdr:row>
      <xdr:rowOff>0</xdr:rowOff>
    </xdr:from>
    <xdr:to>
      <xdr:col>6</xdr:col>
      <xdr:colOff>381000</xdr:colOff>
      <xdr:row>1</xdr:row>
      <xdr:rowOff>0</xdr:rowOff>
    </xdr:to>
    <xdr:sp>
      <xdr:nvSpPr>
        <xdr:cNvPr id="53" name="Line 53"/>
        <xdr:cNvSpPr>
          <a:spLocks/>
        </xdr:cNvSpPr>
      </xdr:nvSpPr>
      <xdr:spPr>
        <a:xfrm>
          <a:off x="4095750" y="419100"/>
          <a:ext cx="2857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xdr:row>
      <xdr:rowOff>0</xdr:rowOff>
    </xdr:from>
    <xdr:to>
      <xdr:col>6</xdr:col>
      <xdr:colOff>381000</xdr:colOff>
      <xdr:row>1</xdr:row>
      <xdr:rowOff>0</xdr:rowOff>
    </xdr:to>
    <xdr:sp>
      <xdr:nvSpPr>
        <xdr:cNvPr id="54" name="Line 54"/>
        <xdr:cNvSpPr>
          <a:spLocks/>
        </xdr:cNvSpPr>
      </xdr:nvSpPr>
      <xdr:spPr>
        <a:xfrm>
          <a:off x="4105275" y="41910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1</xdr:row>
      <xdr:rowOff>0</xdr:rowOff>
    </xdr:from>
    <xdr:to>
      <xdr:col>6</xdr:col>
      <xdr:colOff>381000</xdr:colOff>
      <xdr:row>1</xdr:row>
      <xdr:rowOff>0</xdr:rowOff>
    </xdr:to>
    <xdr:sp>
      <xdr:nvSpPr>
        <xdr:cNvPr id="55" name="Line 55"/>
        <xdr:cNvSpPr>
          <a:spLocks/>
        </xdr:cNvSpPr>
      </xdr:nvSpPr>
      <xdr:spPr>
        <a:xfrm>
          <a:off x="4114800" y="419100"/>
          <a:ext cx="2667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xdr:row>
      <xdr:rowOff>0</xdr:rowOff>
    </xdr:from>
    <xdr:to>
      <xdr:col>6</xdr:col>
      <xdr:colOff>381000</xdr:colOff>
      <xdr:row>1</xdr:row>
      <xdr:rowOff>0</xdr:rowOff>
    </xdr:to>
    <xdr:sp>
      <xdr:nvSpPr>
        <xdr:cNvPr id="56" name="Line 56"/>
        <xdr:cNvSpPr>
          <a:spLocks/>
        </xdr:cNvSpPr>
      </xdr:nvSpPr>
      <xdr:spPr>
        <a:xfrm>
          <a:off x="4105275" y="41910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57" name="Line 57"/>
        <xdr:cNvSpPr>
          <a:spLocks/>
        </xdr:cNvSpPr>
      </xdr:nvSpPr>
      <xdr:spPr>
        <a:xfrm>
          <a:off x="4133850" y="41910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1</xdr:row>
      <xdr:rowOff>0</xdr:rowOff>
    </xdr:from>
    <xdr:to>
      <xdr:col>6</xdr:col>
      <xdr:colOff>381000</xdr:colOff>
      <xdr:row>1</xdr:row>
      <xdr:rowOff>0</xdr:rowOff>
    </xdr:to>
    <xdr:sp>
      <xdr:nvSpPr>
        <xdr:cNvPr id="58" name="Line 58"/>
        <xdr:cNvSpPr>
          <a:spLocks/>
        </xdr:cNvSpPr>
      </xdr:nvSpPr>
      <xdr:spPr>
        <a:xfrm flipV="1">
          <a:off x="4171950" y="419100"/>
          <a:ext cx="2095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xdr:row>
      <xdr:rowOff>0</xdr:rowOff>
    </xdr:from>
    <xdr:to>
      <xdr:col>6</xdr:col>
      <xdr:colOff>381000</xdr:colOff>
      <xdr:row>1</xdr:row>
      <xdr:rowOff>0</xdr:rowOff>
    </xdr:to>
    <xdr:sp>
      <xdr:nvSpPr>
        <xdr:cNvPr id="59" name="Line 59"/>
        <xdr:cNvSpPr>
          <a:spLocks/>
        </xdr:cNvSpPr>
      </xdr:nvSpPr>
      <xdr:spPr>
        <a:xfrm>
          <a:off x="4105275" y="41910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60" name="Line 60"/>
        <xdr:cNvSpPr>
          <a:spLocks/>
        </xdr:cNvSpPr>
      </xdr:nvSpPr>
      <xdr:spPr>
        <a:xfrm>
          <a:off x="4133850" y="41910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1</xdr:row>
      <xdr:rowOff>0</xdr:rowOff>
    </xdr:from>
    <xdr:to>
      <xdr:col>6</xdr:col>
      <xdr:colOff>381000</xdr:colOff>
      <xdr:row>1</xdr:row>
      <xdr:rowOff>0</xdr:rowOff>
    </xdr:to>
    <xdr:sp>
      <xdr:nvSpPr>
        <xdr:cNvPr id="61" name="Line 61"/>
        <xdr:cNvSpPr>
          <a:spLocks/>
        </xdr:cNvSpPr>
      </xdr:nvSpPr>
      <xdr:spPr>
        <a:xfrm>
          <a:off x="4076700" y="419100"/>
          <a:ext cx="3048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62" name="Line 62"/>
        <xdr:cNvSpPr>
          <a:spLocks/>
        </xdr:cNvSpPr>
      </xdr:nvSpPr>
      <xdr:spPr>
        <a:xfrm>
          <a:off x="4133850" y="41910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xdr:row>
      <xdr:rowOff>0</xdr:rowOff>
    </xdr:from>
    <xdr:to>
      <xdr:col>6</xdr:col>
      <xdr:colOff>381000</xdr:colOff>
      <xdr:row>1</xdr:row>
      <xdr:rowOff>0</xdr:rowOff>
    </xdr:to>
    <xdr:sp>
      <xdr:nvSpPr>
        <xdr:cNvPr id="63" name="Line 63"/>
        <xdr:cNvSpPr>
          <a:spLocks/>
        </xdr:cNvSpPr>
      </xdr:nvSpPr>
      <xdr:spPr>
        <a:xfrm>
          <a:off x="4105275" y="41910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64" name="Line 64"/>
        <xdr:cNvSpPr>
          <a:spLocks/>
        </xdr:cNvSpPr>
      </xdr:nvSpPr>
      <xdr:spPr>
        <a:xfrm>
          <a:off x="4124325" y="419100"/>
          <a:ext cx="257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1</xdr:row>
      <xdr:rowOff>0</xdr:rowOff>
    </xdr:from>
    <xdr:to>
      <xdr:col>6</xdr:col>
      <xdr:colOff>381000</xdr:colOff>
      <xdr:row>1</xdr:row>
      <xdr:rowOff>0</xdr:rowOff>
    </xdr:to>
    <xdr:sp>
      <xdr:nvSpPr>
        <xdr:cNvPr id="65" name="Line 65"/>
        <xdr:cNvSpPr>
          <a:spLocks/>
        </xdr:cNvSpPr>
      </xdr:nvSpPr>
      <xdr:spPr>
        <a:xfrm>
          <a:off x="4114800" y="419100"/>
          <a:ext cx="2667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66" name="Line 66"/>
        <xdr:cNvSpPr>
          <a:spLocks/>
        </xdr:cNvSpPr>
      </xdr:nvSpPr>
      <xdr:spPr>
        <a:xfrm>
          <a:off x="4124325" y="419100"/>
          <a:ext cx="257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1</xdr:row>
      <xdr:rowOff>0</xdr:rowOff>
    </xdr:from>
    <xdr:to>
      <xdr:col>6</xdr:col>
      <xdr:colOff>381000</xdr:colOff>
      <xdr:row>1</xdr:row>
      <xdr:rowOff>0</xdr:rowOff>
    </xdr:to>
    <xdr:sp>
      <xdr:nvSpPr>
        <xdr:cNvPr id="67" name="Line 67"/>
        <xdr:cNvSpPr>
          <a:spLocks/>
        </xdr:cNvSpPr>
      </xdr:nvSpPr>
      <xdr:spPr>
        <a:xfrm>
          <a:off x="4076700" y="419100"/>
          <a:ext cx="3048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68" name="Line 68"/>
        <xdr:cNvSpPr>
          <a:spLocks/>
        </xdr:cNvSpPr>
      </xdr:nvSpPr>
      <xdr:spPr>
        <a:xfrm>
          <a:off x="4133850" y="41910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1</xdr:row>
      <xdr:rowOff>0</xdr:rowOff>
    </xdr:from>
    <xdr:to>
      <xdr:col>6</xdr:col>
      <xdr:colOff>381000</xdr:colOff>
      <xdr:row>1</xdr:row>
      <xdr:rowOff>0</xdr:rowOff>
    </xdr:to>
    <xdr:sp>
      <xdr:nvSpPr>
        <xdr:cNvPr id="69" name="Line 69"/>
        <xdr:cNvSpPr>
          <a:spLocks/>
        </xdr:cNvSpPr>
      </xdr:nvSpPr>
      <xdr:spPr>
        <a:xfrm>
          <a:off x="4114800" y="419100"/>
          <a:ext cx="2667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70" name="Line 70"/>
        <xdr:cNvSpPr>
          <a:spLocks/>
        </xdr:cNvSpPr>
      </xdr:nvSpPr>
      <xdr:spPr>
        <a:xfrm>
          <a:off x="4133850" y="41910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xdr:row>
      <xdr:rowOff>0</xdr:rowOff>
    </xdr:from>
    <xdr:to>
      <xdr:col>6</xdr:col>
      <xdr:colOff>381000</xdr:colOff>
      <xdr:row>1</xdr:row>
      <xdr:rowOff>0</xdr:rowOff>
    </xdr:to>
    <xdr:sp>
      <xdr:nvSpPr>
        <xdr:cNvPr id="71" name="Line 71"/>
        <xdr:cNvSpPr>
          <a:spLocks/>
        </xdr:cNvSpPr>
      </xdr:nvSpPr>
      <xdr:spPr>
        <a:xfrm>
          <a:off x="4105275" y="41910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72" name="Line 72"/>
        <xdr:cNvSpPr>
          <a:spLocks/>
        </xdr:cNvSpPr>
      </xdr:nvSpPr>
      <xdr:spPr>
        <a:xfrm>
          <a:off x="4133850" y="41910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xdr:row>
      <xdr:rowOff>0</xdr:rowOff>
    </xdr:from>
    <xdr:to>
      <xdr:col>6</xdr:col>
      <xdr:colOff>381000</xdr:colOff>
      <xdr:row>1</xdr:row>
      <xdr:rowOff>0</xdr:rowOff>
    </xdr:to>
    <xdr:sp>
      <xdr:nvSpPr>
        <xdr:cNvPr id="73" name="Line 73"/>
        <xdr:cNvSpPr>
          <a:spLocks/>
        </xdr:cNvSpPr>
      </xdr:nvSpPr>
      <xdr:spPr>
        <a:xfrm>
          <a:off x="4105275" y="41910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1</xdr:row>
      <xdr:rowOff>0</xdr:rowOff>
    </xdr:from>
    <xdr:to>
      <xdr:col>6</xdr:col>
      <xdr:colOff>381000</xdr:colOff>
      <xdr:row>1</xdr:row>
      <xdr:rowOff>0</xdr:rowOff>
    </xdr:to>
    <xdr:sp>
      <xdr:nvSpPr>
        <xdr:cNvPr id="74" name="Line 74"/>
        <xdr:cNvSpPr>
          <a:spLocks/>
        </xdr:cNvSpPr>
      </xdr:nvSpPr>
      <xdr:spPr>
        <a:xfrm>
          <a:off x="4114800" y="419100"/>
          <a:ext cx="2667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1</xdr:row>
      <xdr:rowOff>0</xdr:rowOff>
    </xdr:from>
    <xdr:to>
      <xdr:col>6</xdr:col>
      <xdr:colOff>381000</xdr:colOff>
      <xdr:row>1</xdr:row>
      <xdr:rowOff>0</xdr:rowOff>
    </xdr:to>
    <xdr:sp>
      <xdr:nvSpPr>
        <xdr:cNvPr id="75" name="Line 75"/>
        <xdr:cNvSpPr>
          <a:spLocks/>
        </xdr:cNvSpPr>
      </xdr:nvSpPr>
      <xdr:spPr>
        <a:xfrm>
          <a:off x="4114800" y="419100"/>
          <a:ext cx="2667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76" name="Line 76"/>
        <xdr:cNvSpPr>
          <a:spLocks/>
        </xdr:cNvSpPr>
      </xdr:nvSpPr>
      <xdr:spPr>
        <a:xfrm>
          <a:off x="4124325" y="419100"/>
          <a:ext cx="257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77" name="Line 77"/>
        <xdr:cNvSpPr>
          <a:spLocks/>
        </xdr:cNvSpPr>
      </xdr:nvSpPr>
      <xdr:spPr>
        <a:xfrm>
          <a:off x="4124325" y="419100"/>
          <a:ext cx="257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xdr:row>
      <xdr:rowOff>0</xdr:rowOff>
    </xdr:from>
    <xdr:to>
      <xdr:col>6</xdr:col>
      <xdr:colOff>381000</xdr:colOff>
      <xdr:row>1</xdr:row>
      <xdr:rowOff>0</xdr:rowOff>
    </xdr:to>
    <xdr:sp>
      <xdr:nvSpPr>
        <xdr:cNvPr id="78" name="Line 78"/>
        <xdr:cNvSpPr>
          <a:spLocks/>
        </xdr:cNvSpPr>
      </xdr:nvSpPr>
      <xdr:spPr>
        <a:xfrm>
          <a:off x="4105275" y="41910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1</xdr:row>
      <xdr:rowOff>0</xdr:rowOff>
    </xdr:from>
    <xdr:to>
      <xdr:col>6</xdr:col>
      <xdr:colOff>381000</xdr:colOff>
      <xdr:row>1</xdr:row>
      <xdr:rowOff>0</xdr:rowOff>
    </xdr:to>
    <xdr:sp>
      <xdr:nvSpPr>
        <xdr:cNvPr id="79" name="Line 79"/>
        <xdr:cNvSpPr>
          <a:spLocks/>
        </xdr:cNvSpPr>
      </xdr:nvSpPr>
      <xdr:spPr>
        <a:xfrm>
          <a:off x="4114800" y="419100"/>
          <a:ext cx="2667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1</xdr:row>
      <xdr:rowOff>0</xdr:rowOff>
    </xdr:from>
    <xdr:to>
      <xdr:col>6</xdr:col>
      <xdr:colOff>381000</xdr:colOff>
      <xdr:row>1</xdr:row>
      <xdr:rowOff>0</xdr:rowOff>
    </xdr:to>
    <xdr:sp>
      <xdr:nvSpPr>
        <xdr:cNvPr id="80" name="Line 80"/>
        <xdr:cNvSpPr>
          <a:spLocks/>
        </xdr:cNvSpPr>
      </xdr:nvSpPr>
      <xdr:spPr>
        <a:xfrm>
          <a:off x="4076700" y="419100"/>
          <a:ext cx="3048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180975</xdr:colOff>
      <xdr:row>1</xdr:row>
      <xdr:rowOff>0</xdr:rowOff>
    </xdr:from>
    <xdr:to>
      <xdr:col>6</xdr:col>
      <xdr:colOff>381000</xdr:colOff>
      <xdr:row>1</xdr:row>
      <xdr:rowOff>0</xdr:rowOff>
    </xdr:to>
    <xdr:sp>
      <xdr:nvSpPr>
        <xdr:cNvPr id="81" name="Line 81"/>
        <xdr:cNvSpPr>
          <a:spLocks/>
        </xdr:cNvSpPr>
      </xdr:nvSpPr>
      <xdr:spPr>
        <a:xfrm>
          <a:off x="4181475" y="419100"/>
          <a:ext cx="2000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82" name="Line 82"/>
        <xdr:cNvSpPr>
          <a:spLocks/>
        </xdr:cNvSpPr>
      </xdr:nvSpPr>
      <xdr:spPr>
        <a:xfrm>
          <a:off x="4133850" y="41910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83" name="Line 83"/>
        <xdr:cNvSpPr>
          <a:spLocks/>
        </xdr:cNvSpPr>
      </xdr:nvSpPr>
      <xdr:spPr>
        <a:xfrm>
          <a:off x="4124325" y="419100"/>
          <a:ext cx="257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352425</xdr:colOff>
      <xdr:row>1</xdr:row>
      <xdr:rowOff>0</xdr:rowOff>
    </xdr:to>
    <xdr:sp>
      <xdr:nvSpPr>
        <xdr:cNvPr id="84" name="Line 84"/>
        <xdr:cNvSpPr>
          <a:spLocks/>
        </xdr:cNvSpPr>
      </xdr:nvSpPr>
      <xdr:spPr>
        <a:xfrm>
          <a:off x="4124325" y="419100"/>
          <a:ext cx="2286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85" name="Line 85"/>
        <xdr:cNvSpPr>
          <a:spLocks/>
        </xdr:cNvSpPr>
      </xdr:nvSpPr>
      <xdr:spPr>
        <a:xfrm>
          <a:off x="4124325" y="419100"/>
          <a:ext cx="257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86" name="Line 86"/>
        <xdr:cNvSpPr>
          <a:spLocks/>
        </xdr:cNvSpPr>
      </xdr:nvSpPr>
      <xdr:spPr>
        <a:xfrm>
          <a:off x="4124325" y="419100"/>
          <a:ext cx="257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1</xdr:row>
      <xdr:rowOff>0</xdr:rowOff>
    </xdr:from>
    <xdr:to>
      <xdr:col>6</xdr:col>
      <xdr:colOff>381000</xdr:colOff>
      <xdr:row>1</xdr:row>
      <xdr:rowOff>0</xdr:rowOff>
    </xdr:to>
    <xdr:sp>
      <xdr:nvSpPr>
        <xdr:cNvPr id="87" name="Line 87"/>
        <xdr:cNvSpPr>
          <a:spLocks/>
        </xdr:cNvSpPr>
      </xdr:nvSpPr>
      <xdr:spPr>
        <a:xfrm>
          <a:off x="4114800" y="419100"/>
          <a:ext cx="2667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88" name="Line 88"/>
        <xdr:cNvSpPr>
          <a:spLocks/>
        </xdr:cNvSpPr>
      </xdr:nvSpPr>
      <xdr:spPr>
        <a:xfrm>
          <a:off x="4124325" y="419100"/>
          <a:ext cx="257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95250</xdr:colOff>
      <xdr:row>1</xdr:row>
      <xdr:rowOff>0</xdr:rowOff>
    </xdr:from>
    <xdr:to>
      <xdr:col>6</xdr:col>
      <xdr:colOff>381000</xdr:colOff>
      <xdr:row>1</xdr:row>
      <xdr:rowOff>0</xdr:rowOff>
    </xdr:to>
    <xdr:sp>
      <xdr:nvSpPr>
        <xdr:cNvPr id="89" name="Line 89"/>
        <xdr:cNvSpPr>
          <a:spLocks/>
        </xdr:cNvSpPr>
      </xdr:nvSpPr>
      <xdr:spPr>
        <a:xfrm>
          <a:off x="4095750" y="419100"/>
          <a:ext cx="2857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xdr:row>
      <xdr:rowOff>0</xdr:rowOff>
    </xdr:from>
    <xdr:to>
      <xdr:col>6</xdr:col>
      <xdr:colOff>381000</xdr:colOff>
      <xdr:row>1</xdr:row>
      <xdr:rowOff>0</xdr:rowOff>
    </xdr:to>
    <xdr:sp>
      <xdr:nvSpPr>
        <xdr:cNvPr id="90" name="Line 90"/>
        <xdr:cNvSpPr>
          <a:spLocks/>
        </xdr:cNvSpPr>
      </xdr:nvSpPr>
      <xdr:spPr>
        <a:xfrm>
          <a:off x="4105275" y="41910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1</xdr:row>
      <xdr:rowOff>0</xdr:rowOff>
    </xdr:from>
    <xdr:to>
      <xdr:col>6</xdr:col>
      <xdr:colOff>381000</xdr:colOff>
      <xdr:row>1</xdr:row>
      <xdr:rowOff>0</xdr:rowOff>
    </xdr:to>
    <xdr:sp>
      <xdr:nvSpPr>
        <xdr:cNvPr id="91" name="Line 91"/>
        <xdr:cNvSpPr>
          <a:spLocks/>
        </xdr:cNvSpPr>
      </xdr:nvSpPr>
      <xdr:spPr>
        <a:xfrm>
          <a:off x="4114800" y="419100"/>
          <a:ext cx="2667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180975</xdr:colOff>
      <xdr:row>1</xdr:row>
      <xdr:rowOff>0</xdr:rowOff>
    </xdr:from>
    <xdr:to>
      <xdr:col>6</xdr:col>
      <xdr:colOff>381000</xdr:colOff>
      <xdr:row>1</xdr:row>
      <xdr:rowOff>0</xdr:rowOff>
    </xdr:to>
    <xdr:sp>
      <xdr:nvSpPr>
        <xdr:cNvPr id="92" name="Line 92"/>
        <xdr:cNvSpPr>
          <a:spLocks/>
        </xdr:cNvSpPr>
      </xdr:nvSpPr>
      <xdr:spPr>
        <a:xfrm>
          <a:off x="4181475" y="419100"/>
          <a:ext cx="2000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93" name="Freeform 93"/>
        <xdr:cNvSpPr>
          <a:spLocks/>
        </xdr:cNvSpPr>
      </xdr:nvSpPr>
      <xdr:spPr>
        <a:xfrm>
          <a:off x="4124325" y="419100"/>
          <a:ext cx="257175" cy="0"/>
        </a:xfrm>
        <a:custGeom>
          <a:pathLst>
            <a:path h="6" w="36">
              <a:moveTo>
                <a:pt x="0" y="0"/>
              </a:moveTo>
              <a:lnTo>
                <a:pt x="14" y="6"/>
              </a:lnTo>
              <a:lnTo>
                <a:pt x="36" y="4"/>
              </a:lnTo>
            </a:path>
          </a:pathLst>
        </a:cu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xdr:row>
      <xdr:rowOff>0</xdr:rowOff>
    </xdr:from>
    <xdr:to>
      <xdr:col>6</xdr:col>
      <xdr:colOff>381000</xdr:colOff>
      <xdr:row>1</xdr:row>
      <xdr:rowOff>0</xdr:rowOff>
    </xdr:to>
    <xdr:sp>
      <xdr:nvSpPr>
        <xdr:cNvPr id="94" name="Line 94"/>
        <xdr:cNvSpPr>
          <a:spLocks/>
        </xdr:cNvSpPr>
      </xdr:nvSpPr>
      <xdr:spPr>
        <a:xfrm>
          <a:off x="4105275" y="41910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95" name="Line 95"/>
        <xdr:cNvSpPr>
          <a:spLocks/>
        </xdr:cNvSpPr>
      </xdr:nvSpPr>
      <xdr:spPr>
        <a:xfrm>
          <a:off x="4133850" y="41910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1</xdr:row>
      <xdr:rowOff>0</xdr:rowOff>
    </xdr:from>
    <xdr:to>
      <xdr:col>6</xdr:col>
      <xdr:colOff>381000</xdr:colOff>
      <xdr:row>1</xdr:row>
      <xdr:rowOff>0</xdr:rowOff>
    </xdr:to>
    <xdr:sp>
      <xdr:nvSpPr>
        <xdr:cNvPr id="96" name="Line 96"/>
        <xdr:cNvSpPr>
          <a:spLocks/>
        </xdr:cNvSpPr>
      </xdr:nvSpPr>
      <xdr:spPr>
        <a:xfrm flipV="1">
          <a:off x="4171950" y="419100"/>
          <a:ext cx="2095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95250</xdr:colOff>
      <xdr:row>1</xdr:row>
      <xdr:rowOff>0</xdr:rowOff>
    </xdr:from>
    <xdr:to>
      <xdr:col>6</xdr:col>
      <xdr:colOff>381000</xdr:colOff>
      <xdr:row>1</xdr:row>
      <xdr:rowOff>0</xdr:rowOff>
    </xdr:to>
    <xdr:sp>
      <xdr:nvSpPr>
        <xdr:cNvPr id="97" name="Freeform 97"/>
        <xdr:cNvSpPr>
          <a:spLocks/>
        </xdr:cNvSpPr>
      </xdr:nvSpPr>
      <xdr:spPr>
        <a:xfrm>
          <a:off x="4095750" y="419100"/>
          <a:ext cx="285750" cy="0"/>
        </a:xfrm>
        <a:custGeom>
          <a:pathLst>
            <a:path h="6" w="36">
              <a:moveTo>
                <a:pt x="0" y="0"/>
              </a:moveTo>
              <a:lnTo>
                <a:pt x="14" y="6"/>
              </a:lnTo>
              <a:lnTo>
                <a:pt x="36" y="4"/>
              </a:lnTo>
            </a:path>
          </a:pathLst>
        </a:cu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xdr:row>
      <xdr:rowOff>0</xdr:rowOff>
    </xdr:from>
    <xdr:to>
      <xdr:col>6</xdr:col>
      <xdr:colOff>381000</xdr:colOff>
      <xdr:row>1</xdr:row>
      <xdr:rowOff>0</xdr:rowOff>
    </xdr:to>
    <xdr:sp>
      <xdr:nvSpPr>
        <xdr:cNvPr id="98" name="Line 98"/>
        <xdr:cNvSpPr>
          <a:spLocks/>
        </xdr:cNvSpPr>
      </xdr:nvSpPr>
      <xdr:spPr>
        <a:xfrm>
          <a:off x="4105275" y="41910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99" name="Line 99"/>
        <xdr:cNvSpPr>
          <a:spLocks/>
        </xdr:cNvSpPr>
      </xdr:nvSpPr>
      <xdr:spPr>
        <a:xfrm>
          <a:off x="4133850" y="41910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1</xdr:row>
      <xdr:rowOff>0</xdr:rowOff>
    </xdr:from>
    <xdr:to>
      <xdr:col>6</xdr:col>
      <xdr:colOff>381000</xdr:colOff>
      <xdr:row>1</xdr:row>
      <xdr:rowOff>0</xdr:rowOff>
    </xdr:to>
    <xdr:sp>
      <xdr:nvSpPr>
        <xdr:cNvPr id="100" name="Line 100"/>
        <xdr:cNvSpPr>
          <a:spLocks/>
        </xdr:cNvSpPr>
      </xdr:nvSpPr>
      <xdr:spPr>
        <a:xfrm>
          <a:off x="4076700" y="419100"/>
          <a:ext cx="3048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101" name="Line 101"/>
        <xdr:cNvSpPr>
          <a:spLocks/>
        </xdr:cNvSpPr>
      </xdr:nvSpPr>
      <xdr:spPr>
        <a:xfrm>
          <a:off x="4133850" y="41910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1</xdr:row>
      <xdr:rowOff>0</xdr:rowOff>
    </xdr:from>
    <xdr:to>
      <xdr:col>6</xdr:col>
      <xdr:colOff>381000</xdr:colOff>
      <xdr:row>1</xdr:row>
      <xdr:rowOff>0</xdr:rowOff>
    </xdr:to>
    <xdr:sp>
      <xdr:nvSpPr>
        <xdr:cNvPr id="102" name="Line 102"/>
        <xdr:cNvSpPr>
          <a:spLocks/>
        </xdr:cNvSpPr>
      </xdr:nvSpPr>
      <xdr:spPr>
        <a:xfrm>
          <a:off x="4076700" y="419100"/>
          <a:ext cx="3048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103" name="Line 103"/>
        <xdr:cNvSpPr>
          <a:spLocks/>
        </xdr:cNvSpPr>
      </xdr:nvSpPr>
      <xdr:spPr>
        <a:xfrm>
          <a:off x="4133850" y="41910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1</xdr:row>
      <xdr:rowOff>0</xdr:rowOff>
    </xdr:from>
    <xdr:to>
      <xdr:col>6</xdr:col>
      <xdr:colOff>381000</xdr:colOff>
      <xdr:row>1</xdr:row>
      <xdr:rowOff>0</xdr:rowOff>
    </xdr:to>
    <xdr:sp>
      <xdr:nvSpPr>
        <xdr:cNvPr id="104" name="Line 104"/>
        <xdr:cNvSpPr>
          <a:spLocks/>
        </xdr:cNvSpPr>
      </xdr:nvSpPr>
      <xdr:spPr>
        <a:xfrm>
          <a:off x="4076700" y="419100"/>
          <a:ext cx="3048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105" name="Line 105"/>
        <xdr:cNvSpPr>
          <a:spLocks/>
        </xdr:cNvSpPr>
      </xdr:nvSpPr>
      <xdr:spPr>
        <a:xfrm>
          <a:off x="4133850" y="41910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106" name="Line 106"/>
        <xdr:cNvSpPr>
          <a:spLocks/>
        </xdr:cNvSpPr>
      </xdr:nvSpPr>
      <xdr:spPr>
        <a:xfrm>
          <a:off x="4133850" y="41910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352425</xdr:colOff>
      <xdr:row>1</xdr:row>
      <xdr:rowOff>0</xdr:rowOff>
    </xdr:to>
    <xdr:sp>
      <xdr:nvSpPr>
        <xdr:cNvPr id="107" name="Line 107"/>
        <xdr:cNvSpPr>
          <a:spLocks/>
        </xdr:cNvSpPr>
      </xdr:nvSpPr>
      <xdr:spPr>
        <a:xfrm>
          <a:off x="4124325" y="419100"/>
          <a:ext cx="2286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108" name="Line 108"/>
        <xdr:cNvSpPr>
          <a:spLocks/>
        </xdr:cNvSpPr>
      </xdr:nvSpPr>
      <xdr:spPr>
        <a:xfrm>
          <a:off x="4124325" y="419100"/>
          <a:ext cx="257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1</xdr:row>
      <xdr:rowOff>0</xdr:rowOff>
    </xdr:from>
    <xdr:to>
      <xdr:col>6</xdr:col>
      <xdr:colOff>381000</xdr:colOff>
      <xdr:row>1</xdr:row>
      <xdr:rowOff>0</xdr:rowOff>
    </xdr:to>
    <xdr:sp>
      <xdr:nvSpPr>
        <xdr:cNvPr id="109" name="Line 109"/>
        <xdr:cNvSpPr>
          <a:spLocks/>
        </xdr:cNvSpPr>
      </xdr:nvSpPr>
      <xdr:spPr>
        <a:xfrm>
          <a:off x="4076700" y="419100"/>
          <a:ext cx="3048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1</xdr:row>
      <xdr:rowOff>0</xdr:rowOff>
    </xdr:from>
    <xdr:to>
      <xdr:col>6</xdr:col>
      <xdr:colOff>381000</xdr:colOff>
      <xdr:row>1</xdr:row>
      <xdr:rowOff>0</xdr:rowOff>
    </xdr:to>
    <xdr:sp>
      <xdr:nvSpPr>
        <xdr:cNvPr id="110" name="Line 110"/>
        <xdr:cNvSpPr>
          <a:spLocks/>
        </xdr:cNvSpPr>
      </xdr:nvSpPr>
      <xdr:spPr>
        <a:xfrm>
          <a:off x="4114800" y="419100"/>
          <a:ext cx="2667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xdr:row>
      <xdr:rowOff>0</xdr:rowOff>
    </xdr:from>
    <xdr:to>
      <xdr:col>6</xdr:col>
      <xdr:colOff>152400</xdr:colOff>
      <xdr:row>1</xdr:row>
      <xdr:rowOff>0</xdr:rowOff>
    </xdr:to>
    <xdr:sp>
      <xdr:nvSpPr>
        <xdr:cNvPr id="111" name="Line 111"/>
        <xdr:cNvSpPr>
          <a:spLocks/>
        </xdr:cNvSpPr>
      </xdr:nvSpPr>
      <xdr:spPr>
        <a:xfrm>
          <a:off x="4105275" y="419100"/>
          <a:ext cx="476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112" name="Line 112"/>
        <xdr:cNvSpPr>
          <a:spLocks/>
        </xdr:cNvSpPr>
      </xdr:nvSpPr>
      <xdr:spPr>
        <a:xfrm>
          <a:off x="4133850" y="41910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113" name="Line 113"/>
        <xdr:cNvSpPr>
          <a:spLocks/>
        </xdr:cNvSpPr>
      </xdr:nvSpPr>
      <xdr:spPr>
        <a:xfrm>
          <a:off x="4133850" y="41910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95250</xdr:colOff>
      <xdr:row>1</xdr:row>
      <xdr:rowOff>0</xdr:rowOff>
    </xdr:from>
    <xdr:to>
      <xdr:col>6</xdr:col>
      <xdr:colOff>381000</xdr:colOff>
      <xdr:row>1</xdr:row>
      <xdr:rowOff>0</xdr:rowOff>
    </xdr:to>
    <xdr:sp>
      <xdr:nvSpPr>
        <xdr:cNvPr id="114" name="Line 114"/>
        <xdr:cNvSpPr>
          <a:spLocks/>
        </xdr:cNvSpPr>
      </xdr:nvSpPr>
      <xdr:spPr>
        <a:xfrm>
          <a:off x="4095750" y="419100"/>
          <a:ext cx="2857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1</xdr:row>
      <xdr:rowOff>0</xdr:rowOff>
    </xdr:from>
    <xdr:to>
      <xdr:col>6</xdr:col>
      <xdr:colOff>381000</xdr:colOff>
      <xdr:row>1</xdr:row>
      <xdr:rowOff>0</xdr:rowOff>
    </xdr:to>
    <xdr:sp>
      <xdr:nvSpPr>
        <xdr:cNvPr id="115" name="Line 115"/>
        <xdr:cNvSpPr>
          <a:spLocks/>
        </xdr:cNvSpPr>
      </xdr:nvSpPr>
      <xdr:spPr>
        <a:xfrm>
          <a:off x="4114800" y="419100"/>
          <a:ext cx="2667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180975</xdr:colOff>
      <xdr:row>1</xdr:row>
      <xdr:rowOff>0</xdr:rowOff>
    </xdr:from>
    <xdr:to>
      <xdr:col>6</xdr:col>
      <xdr:colOff>276225</xdr:colOff>
      <xdr:row>1</xdr:row>
      <xdr:rowOff>0</xdr:rowOff>
    </xdr:to>
    <xdr:sp>
      <xdr:nvSpPr>
        <xdr:cNvPr id="116" name="Line 116"/>
        <xdr:cNvSpPr>
          <a:spLocks/>
        </xdr:cNvSpPr>
      </xdr:nvSpPr>
      <xdr:spPr>
        <a:xfrm flipV="1">
          <a:off x="4181475" y="419100"/>
          <a:ext cx="95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342900</xdr:colOff>
      <xdr:row>1</xdr:row>
      <xdr:rowOff>0</xdr:rowOff>
    </xdr:from>
    <xdr:to>
      <xdr:col>6</xdr:col>
      <xdr:colOff>371475</xdr:colOff>
      <xdr:row>1</xdr:row>
      <xdr:rowOff>0</xdr:rowOff>
    </xdr:to>
    <xdr:sp>
      <xdr:nvSpPr>
        <xdr:cNvPr id="117" name="Line 117"/>
        <xdr:cNvSpPr>
          <a:spLocks/>
        </xdr:cNvSpPr>
      </xdr:nvSpPr>
      <xdr:spPr>
        <a:xfrm>
          <a:off x="4343400" y="419100"/>
          <a:ext cx="285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xdr:row>
      <xdr:rowOff>0</xdr:rowOff>
    </xdr:from>
    <xdr:to>
      <xdr:col>6</xdr:col>
      <xdr:colOff>381000</xdr:colOff>
      <xdr:row>1</xdr:row>
      <xdr:rowOff>0</xdr:rowOff>
    </xdr:to>
    <xdr:sp>
      <xdr:nvSpPr>
        <xdr:cNvPr id="118" name="Line 118"/>
        <xdr:cNvSpPr>
          <a:spLocks/>
        </xdr:cNvSpPr>
      </xdr:nvSpPr>
      <xdr:spPr>
        <a:xfrm>
          <a:off x="4105275" y="41910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1</xdr:row>
      <xdr:rowOff>0</xdr:rowOff>
    </xdr:from>
    <xdr:to>
      <xdr:col>6</xdr:col>
      <xdr:colOff>381000</xdr:colOff>
      <xdr:row>1</xdr:row>
      <xdr:rowOff>0</xdr:rowOff>
    </xdr:to>
    <xdr:sp>
      <xdr:nvSpPr>
        <xdr:cNvPr id="119" name="Line 119"/>
        <xdr:cNvSpPr>
          <a:spLocks/>
        </xdr:cNvSpPr>
      </xdr:nvSpPr>
      <xdr:spPr>
        <a:xfrm>
          <a:off x="4114800" y="419100"/>
          <a:ext cx="2667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209550</xdr:colOff>
      <xdr:row>1</xdr:row>
      <xdr:rowOff>0</xdr:rowOff>
    </xdr:from>
    <xdr:to>
      <xdr:col>6</xdr:col>
      <xdr:colOff>381000</xdr:colOff>
      <xdr:row>1</xdr:row>
      <xdr:rowOff>0</xdr:rowOff>
    </xdr:to>
    <xdr:sp>
      <xdr:nvSpPr>
        <xdr:cNvPr id="120" name="Line 120"/>
        <xdr:cNvSpPr>
          <a:spLocks/>
        </xdr:cNvSpPr>
      </xdr:nvSpPr>
      <xdr:spPr>
        <a:xfrm>
          <a:off x="4210050" y="419100"/>
          <a:ext cx="1714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xdr:row>
      <xdr:rowOff>0</xdr:rowOff>
    </xdr:from>
    <xdr:to>
      <xdr:col>6</xdr:col>
      <xdr:colOff>381000</xdr:colOff>
      <xdr:row>1</xdr:row>
      <xdr:rowOff>0</xdr:rowOff>
    </xdr:to>
    <xdr:sp>
      <xdr:nvSpPr>
        <xdr:cNvPr id="121" name="Line 121"/>
        <xdr:cNvSpPr>
          <a:spLocks/>
        </xdr:cNvSpPr>
      </xdr:nvSpPr>
      <xdr:spPr>
        <a:xfrm>
          <a:off x="4105275" y="41910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122" name="Line 122"/>
        <xdr:cNvSpPr>
          <a:spLocks/>
        </xdr:cNvSpPr>
      </xdr:nvSpPr>
      <xdr:spPr>
        <a:xfrm>
          <a:off x="4133850" y="41910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1</xdr:row>
      <xdr:rowOff>0</xdr:rowOff>
    </xdr:from>
    <xdr:to>
      <xdr:col>6</xdr:col>
      <xdr:colOff>381000</xdr:colOff>
      <xdr:row>1</xdr:row>
      <xdr:rowOff>0</xdr:rowOff>
    </xdr:to>
    <xdr:sp>
      <xdr:nvSpPr>
        <xdr:cNvPr id="123" name="Line 123"/>
        <xdr:cNvSpPr>
          <a:spLocks/>
        </xdr:cNvSpPr>
      </xdr:nvSpPr>
      <xdr:spPr>
        <a:xfrm flipV="1">
          <a:off x="4171950" y="419100"/>
          <a:ext cx="2095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xdr:row>
      <xdr:rowOff>0</xdr:rowOff>
    </xdr:from>
    <xdr:to>
      <xdr:col>6</xdr:col>
      <xdr:colOff>381000</xdr:colOff>
      <xdr:row>1</xdr:row>
      <xdr:rowOff>0</xdr:rowOff>
    </xdr:to>
    <xdr:sp>
      <xdr:nvSpPr>
        <xdr:cNvPr id="124" name="Line 124"/>
        <xdr:cNvSpPr>
          <a:spLocks/>
        </xdr:cNvSpPr>
      </xdr:nvSpPr>
      <xdr:spPr>
        <a:xfrm>
          <a:off x="4105275" y="41910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125" name="Line 125"/>
        <xdr:cNvSpPr>
          <a:spLocks/>
        </xdr:cNvSpPr>
      </xdr:nvSpPr>
      <xdr:spPr>
        <a:xfrm>
          <a:off x="4133850" y="41910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126" name="Line 126"/>
        <xdr:cNvSpPr>
          <a:spLocks/>
        </xdr:cNvSpPr>
      </xdr:nvSpPr>
      <xdr:spPr>
        <a:xfrm>
          <a:off x="4133850" y="41910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127" name="Line 127"/>
        <xdr:cNvSpPr>
          <a:spLocks/>
        </xdr:cNvSpPr>
      </xdr:nvSpPr>
      <xdr:spPr>
        <a:xfrm>
          <a:off x="4124325" y="419100"/>
          <a:ext cx="257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352425</xdr:colOff>
      <xdr:row>1</xdr:row>
      <xdr:rowOff>0</xdr:rowOff>
    </xdr:to>
    <xdr:sp>
      <xdr:nvSpPr>
        <xdr:cNvPr id="128" name="Line 128"/>
        <xdr:cNvSpPr>
          <a:spLocks/>
        </xdr:cNvSpPr>
      </xdr:nvSpPr>
      <xdr:spPr>
        <a:xfrm>
          <a:off x="4124325" y="419100"/>
          <a:ext cx="2286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129" name="Line 129"/>
        <xdr:cNvSpPr>
          <a:spLocks/>
        </xdr:cNvSpPr>
      </xdr:nvSpPr>
      <xdr:spPr>
        <a:xfrm>
          <a:off x="4124325" y="419100"/>
          <a:ext cx="257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130" name="Line 130"/>
        <xdr:cNvSpPr>
          <a:spLocks/>
        </xdr:cNvSpPr>
      </xdr:nvSpPr>
      <xdr:spPr>
        <a:xfrm>
          <a:off x="4124325" y="419100"/>
          <a:ext cx="257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131" name="Line 131"/>
        <xdr:cNvSpPr>
          <a:spLocks/>
        </xdr:cNvSpPr>
      </xdr:nvSpPr>
      <xdr:spPr>
        <a:xfrm>
          <a:off x="4124325" y="419100"/>
          <a:ext cx="257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xdr:row>
      <xdr:rowOff>0</xdr:rowOff>
    </xdr:from>
    <xdr:to>
      <xdr:col>6</xdr:col>
      <xdr:colOff>381000</xdr:colOff>
      <xdr:row>1</xdr:row>
      <xdr:rowOff>0</xdr:rowOff>
    </xdr:to>
    <xdr:sp>
      <xdr:nvSpPr>
        <xdr:cNvPr id="132" name="Line 132"/>
        <xdr:cNvSpPr>
          <a:spLocks/>
        </xdr:cNvSpPr>
      </xdr:nvSpPr>
      <xdr:spPr>
        <a:xfrm>
          <a:off x="4105275" y="41910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1</xdr:row>
      <xdr:rowOff>0</xdr:rowOff>
    </xdr:from>
    <xdr:to>
      <xdr:col>6</xdr:col>
      <xdr:colOff>381000</xdr:colOff>
      <xdr:row>1</xdr:row>
      <xdr:rowOff>0</xdr:rowOff>
    </xdr:to>
    <xdr:sp>
      <xdr:nvSpPr>
        <xdr:cNvPr id="133" name="Line 133"/>
        <xdr:cNvSpPr>
          <a:spLocks/>
        </xdr:cNvSpPr>
      </xdr:nvSpPr>
      <xdr:spPr>
        <a:xfrm>
          <a:off x="4114800" y="419100"/>
          <a:ext cx="2667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xdr:row>
      <xdr:rowOff>0</xdr:rowOff>
    </xdr:from>
    <xdr:to>
      <xdr:col>6</xdr:col>
      <xdr:colOff>381000</xdr:colOff>
      <xdr:row>1</xdr:row>
      <xdr:rowOff>0</xdr:rowOff>
    </xdr:to>
    <xdr:sp>
      <xdr:nvSpPr>
        <xdr:cNvPr id="134" name="Line 134"/>
        <xdr:cNvSpPr>
          <a:spLocks/>
        </xdr:cNvSpPr>
      </xdr:nvSpPr>
      <xdr:spPr>
        <a:xfrm>
          <a:off x="4105275" y="41910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135" name="Line 135"/>
        <xdr:cNvSpPr>
          <a:spLocks/>
        </xdr:cNvSpPr>
      </xdr:nvSpPr>
      <xdr:spPr>
        <a:xfrm>
          <a:off x="4133850" y="41910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xdr:row>
      <xdr:rowOff>0</xdr:rowOff>
    </xdr:from>
    <xdr:to>
      <xdr:col>6</xdr:col>
      <xdr:colOff>381000</xdr:colOff>
      <xdr:row>1</xdr:row>
      <xdr:rowOff>0</xdr:rowOff>
    </xdr:to>
    <xdr:sp>
      <xdr:nvSpPr>
        <xdr:cNvPr id="136" name="Line 136"/>
        <xdr:cNvSpPr>
          <a:spLocks/>
        </xdr:cNvSpPr>
      </xdr:nvSpPr>
      <xdr:spPr>
        <a:xfrm>
          <a:off x="4105275" y="41910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137" name="Line 137"/>
        <xdr:cNvSpPr>
          <a:spLocks/>
        </xdr:cNvSpPr>
      </xdr:nvSpPr>
      <xdr:spPr>
        <a:xfrm>
          <a:off x="4124325" y="419100"/>
          <a:ext cx="257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1</xdr:row>
      <xdr:rowOff>0</xdr:rowOff>
    </xdr:from>
    <xdr:to>
      <xdr:col>6</xdr:col>
      <xdr:colOff>381000</xdr:colOff>
      <xdr:row>1</xdr:row>
      <xdr:rowOff>0</xdr:rowOff>
    </xdr:to>
    <xdr:sp>
      <xdr:nvSpPr>
        <xdr:cNvPr id="138" name="Line 138"/>
        <xdr:cNvSpPr>
          <a:spLocks/>
        </xdr:cNvSpPr>
      </xdr:nvSpPr>
      <xdr:spPr>
        <a:xfrm>
          <a:off x="4114800" y="419100"/>
          <a:ext cx="2667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139" name="Line 139"/>
        <xdr:cNvSpPr>
          <a:spLocks/>
        </xdr:cNvSpPr>
      </xdr:nvSpPr>
      <xdr:spPr>
        <a:xfrm>
          <a:off x="4124325" y="419100"/>
          <a:ext cx="257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1</xdr:row>
      <xdr:rowOff>0</xdr:rowOff>
    </xdr:from>
    <xdr:to>
      <xdr:col>6</xdr:col>
      <xdr:colOff>381000</xdr:colOff>
      <xdr:row>1</xdr:row>
      <xdr:rowOff>0</xdr:rowOff>
    </xdr:to>
    <xdr:sp>
      <xdr:nvSpPr>
        <xdr:cNvPr id="140" name="Line 140"/>
        <xdr:cNvSpPr>
          <a:spLocks/>
        </xdr:cNvSpPr>
      </xdr:nvSpPr>
      <xdr:spPr>
        <a:xfrm>
          <a:off x="4076700" y="419100"/>
          <a:ext cx="3048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141" name="Line 141"/>
        <xdr:cNvSpPr>
          <a:spLocks/>
        </xdr:cNvSpPr>
      </xdr:nvSpPr>
      <xdr:spPr>
        <a:xfrm>
          <a:off x="4133850" y="41910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1</xdr:row>
      <xdr:rowOff>0</xdr:rowOff>
    </xdr:from>
    <xdr:to>
      <xdr:col>6</xdr:col>
      <xdr:colOff>381000</xdr:colOff>
      <xdr:row>1</xdr:row>
      <xdr:rowOff>0</xdr:rowOff>
    </xdr:to>
    <xdr:sp>
      <xdr:nvSpPr>
        <xdr:cNvPr id="142" name="Line 142"/>
        <xdr:cNvSpPr>
          <a:spLocks/>
        </xdr:cNvSpPr>
      </xdr:nvSpPr>
      <xdr:spPr>
        <a:xfrm>
          <a:off x="4114800" y="419100"/>
          <a:ext cx="2667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143" name="Line 143"/>
        <xdr:cNvSpPr>
          <a:spLocks/>
        </xdr:cNvSpPr>
      </xdr:nvSpPr>
      <xdr:spPr>
        <a:xfrm>
          <a:off x="4133850" y="41910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xdr:row>
      <xdr:rowOff>0</xdr:rowOff>
    </xdr:from>
    <xdr:to>
      <xdr:col>6</xdr:col>
      <xdr:colOff>381000</xdr:colOff>
      <xdr:row>1</xdr:row>
      <xdr:rowOff>0</xdr:rowOff>
    </xdr:to>
    <xdr:sp>
      <xdr:nvSpPr>
        <xdr:cNvPr id="144" name="Line 144"/>
        <xdr:cNvSpPr>
          <a:spLocks/>
        </xdr:cNvSpPr>
      </xdr:nvSpPr>
      <xdr:spPr>
        <a:xfrm>
          <a:off x="4105275" y="41910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145" name="Line 145"/>
        <xdr:cNvSpPr>
          <a:spLocks/>
        </xdr:cNvSpPr>
      </xdr:nvSpPr>
      <xdr:spPr>
        <a:xfrm>
          <a:off x="4133850" y="41910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xdr:row>
      <xdr:rowOff>0</xdr:rowOff>
    </xdr:from>
    <xdr:to>
      <xdr:col>6</xdr:col>
      <xdr:colOff>381000</xdr:colOff>
      <xdr:row>1</xdr:row>
      <xdr:rowOff>0</xdr:rowOff>
    </xdr:to>
    <xdr:sp>
      <xdr:nvSpPr>
        <xdr:cNvPr id="146" name="Line 146"/>
        <xdr:cNvSpPr>
          <a:spLocks/>
        </xdr:cNvSpPr>
      </xdr:nvSpPr>
      <xdr:spPr>
        <a:xfrm>
          <a:off x="4105275" y="41910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1</xdr:row>
      <xdr:rowOff>0</xdr:rowOff>
    </xdr:from>
    <xdr:to>
      <xdr:col>6</xdr:col>
      <xdr:colOff>381000</xdr:colOff>
      <xdr:row>1</xdr:row>
      <xdr:rowOff>0</xdr:rowOff>
    </xdr:to>
    <xdr:sp>
      <xdr:nvSpPr>
        <xdr:cNvPr id="147" name="Line 147"/>
        <xdr:cNvSpPr>
          <a:spLocks/>
        </xdr:cNvSpPr>
      </xdr:nvSpPr>
      <xdr:spPr>
        <a:xfrm>
          <a:off x="4114800" y="419100"/>
          <a:ext cx="2667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1</xdr:row>
      <xdr:rowOff>0</xdr:rowOff>
    </xdr:from>
    <xdr:to>
      <xdr:col>6</xdr:col>
      <xdr:colOff>381000</xdr:colOff>
      <xdr:row>1</xdr:row>
      <xdr:rowOff>0</xdr:rowOff>
    </xdr:to>
    <xdr:sp>
      <xdr:nvSpPr>
        <xdr:cNvPr id="148" name="Line 148"/>
        <xdr:cNvSpPr>
          <a:spLocks/>
        </xdr:cNvSpPr>
      </xdr:nvSpPr>
      <xdr:spPr>
        <a:xfrm>
          <a:off x="4114800" y="419100"/>
          <a:ext cx="2667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149" name="Line 149"/>
        <xdr:cNvSpPr>
          <a:spLocks/>
        </xdr:cNvSpPr>
      </xdr:nvSpPr>
      <xdr:spPr>
        <a:xfrm>
          <a:off x="4124325" y="419100"/>
          <a:ext cx="257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150" name="Line 150"/>
        <xdr:cNvSpPr>
          <a:spLocks/>
        </xdr:cNvSpPr>
      </xdr:nvSpPr>
      <xdr:spPr>
        <a:xfrm>
          <a:off x="4124325" y="419100"/>
          <a:ext cx="257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xdr:row>
      <xdr:rowOff>0</xdr:rowOff>
    </xdr:from>
    <xdr:to>
      <xdr:col>6</xdr:col>
      <xdr:colOff>381000</xdr:colOff>
      <xdr:row>1</xdr:row>
      <xdr:rowOff>0</xdr:rowOff>
    </xdr:to>
    <xdr:sp>
      <xdr:nvSpPr>
        <xdr:cNvPr id="151" name="Line 151"/>
        <xdr:cNvSpPr>
          <a:spLocks/>
        </xdr:cNvSpPr>
      </xdr:nvSpPr>
      <xdr:spPr>
        <a:xfrm>
          <a:off x="4105275" y="41910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1</xdr:row>
      <xdr:rowOff>0</xdr:rowOff>
    </xdr:from>
    <xdr:to>
      <xdr:col>6</xdr:col>
      <xdr:colOff>381000</xdr:colOff>
      <xdr:row>1</xdr:row>
      <xdr:rowOff>0</xdr:rowOff>
    </xdr:to>
    <xdr:sp>
      <xdr:nvSpPr>
        <xdr:cNvPr id="152" name="Line 152"/>
        <xdr:cNvSpPr>
          <a:spLocks/>
        </xdr:cNvSpPr>
      </xdr:nvSpPr>
      <xdr:spPr>
        <a:xfrm>
          <a:off x="4114800" y="419100"/>
          <a:ext cx="2667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1</xdr:row>
      <xdr:rowOff>0</xdr:rowOff>
    </xdr:from>
    <xdr:to>
      <xdr:col>6</xdr:col>
      <xdr:colOff>381000</xdr:colOff>
      <xdr:row>1</xdr:row>
      <xdr:rowOff>0</xdr:rowOff>
    </xdr:to>
    <xdr:sp>
      <xdr:nvSpPr>
        <xdr:cNvPr id="153" name="Line 153"/>
        <xdr:cNvSpPr>
          <a:spLocks/>
        </xdr:cNvSpPr>
      </xdr:nvSpPr>
      <xdr:spPr>
        <a:xfrm>
          <a:off x="4076700" y="419100"/>
          <a:ext cx="3048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180975</xdr:colOff>
      <xdr:row>1</xdr:row>
      <xdr:rowOff>0</xdr:rowOff>
    </xdr:from>
    <xdr:to>
      <xdr:col>6</xdr:col>
      <xdr:colOff>381000</xdr:colOff>
      <xdr:row>1</xdr:row>
      <xdr:rowOff>0</xdr:rowOff>
    </xdr:to>
    <xdr:sp>
      <xdr:nvSpPr>
        <xdr:cNvPr id="154" name="Line 154"/>
        <xdr:cNvSpPr>
          <a:spLocks/>
        </xdr:cNvSpPr>
      </xdr:nvSpPr>
      <xdr:spPr>
        <a:xfrm>
          <a:off x="4181475" y="419100"/>
          <a:ext cx="2000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155" name="Line 155"/>
        <xdr:cNvSpPr>
          <a:spLocks/>
        </xdr:cNvSpPr>
      </xdr:nvSpPr>
      <xdr:spPr>
        <a:xfrm>
          <a:off x="4133850" y="41910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156" name="Line 156"/>
        <xdr:cNvSpPr>
          <a:spLocks/>
        </xdr:cNvSpPr>
      </xdr:nvSpPr>
      <xdr:spPr>
        <a:xfrm>
          <a:off x="4124325" y="419100"/>
          <a:ext cx="257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352425</xdr:colOff>
      <xdr:row>1</xdr:row>
      <xdr:rowOff>0</xdr:rowOff>
    </xdr:to>
    <xdr:sp>
      <xdr:nvSpPr>
        <xdr:cNvPr id="157" name="Line 157"/>
        <xdr:cNvSpPr>
          <a:spLocks/>
        </xdr:cNvSpPr>
      </xdr:nvSpPr>
      <xdr:spPr>
        <a:xfrm>
          <a:off x="4124325" y="419100"/>
          <a:ext cx="2286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158" name="Line 158"/>
        <xdr:cNvSpPr>
          <a:spLocks/>
        </xdr:cNvSpPr>
      </xdr:nvSpPr>
      <xdr:spPr>
        <a:xfrm>
          <a:off x="4124325" y="419100"/>
          <a:ext cx="257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159" name="Line 159"/>
        <xdr:cNvSpPr>
          <a:spLocks/>
        </xdr:cNvSpPr>
      </xdr:nvSpPr>
      <xdr:spPr>
        <a:xfrm>
          <a:off x="4124325" y="419100"/>
          <a:ext cx="257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1</xdr:row>
      <xdr:rowOff>0</xdr:rowOff>
    </xdr:from>
    <xdr:to>
      <xdr:col>6</xdr:col>
      <xdr:colOff>381000</xdr:colOff>
      <xdr:row>1</xdr:row>
      <xdr:rowOff>0</xdr:rowOff>
    </xdr:to>
    <xdr:sp>
      <xdr:nvSpPr>
        <xdr:cNvPr id="160" name="Line 160"/>
        <xdr:cNvSpPr>
          <a:spLocks/>
        </xdr:cNvSpPr>
      </xdr:nvSpPr>
      <xdr:spPr>
        <a:xfrm>
          <a:off x="4114800" y="419100"/>
          <a:ext cx="2667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161" name="Line 161"/>
        <xdr:cNvSpPr>
          <a:spLocks/>
        </xdr:cNvSpPr>
      </xdr:nvSpPr>
      <xdr:spPr>
        <a:xfrm>
          <a:off x="4124325" y="419100"/>
          <a:ext cx="257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95250</xdr:colOff>
      <xdr:row>1</xdr:row>
      <xdr:rowOff>0</xdr:rowOff>
    </xdr:from>
    <xdr:to>
      <xdr:col>6</xdr:col>
      <xdr:colOff>381000</xdr:colOff>
      <xdr:row>1</xdr:row>
      <xdr:rowOff>0</xdr:rowOff>
    </xdr:to>
    <xdr:sp>
      <xdr:nvSpPr>
        <xdr:cNvPr id="162" name="Line 162"/>
        <xdr:cNvSpPr>
          <a:spLocks/>
        </xdr:cNvSpPr>
      </xdr:nvSpPr>
      <xdr:spPr>
        <a:xfrm>
          <a:off x="4095750" y="419100"/>
          <a:ext cx="2857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xdr:row>
      <xdr:rowOff>0</xdr:rowOff>
    </xdr:from>
    <xdr:to>
      <xdr:col>6</xdr:col>
      <xdr:colOff>381000</xdr:colOff>
      <xdr:row>1</xdr:row>
      <xdr:rowOff>0</xdr:rowOff>
    </xdr:to>
    <xdr:sp>
      <xdr:nvSpPr>
        <xdr:cNvPr id="163" name="Line 163"/>
        <xdr:cNvSpPr>
          <a:spLocks/>
        </xdr:cNvSpPr>
      </xdr:nvSpPr>
      <xdr:spPr>
        <a:xfrm>
          <a:off x="4105275" y="41910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1</xdr:row>
      <xdr:rowOff>0</xdr:rowOff>
    </xdr:from>
    <xdr:to>
      <xdr:col>6</xdr:col>
      <xdr:colOff>381000</xdr:colOff>
      <xdr:row>1</xdr:row>
      <xdr:rowOff>0</xdr:rowOff>
    </xdr:to>
    <xdr:sp>
      <xdr:nvSpPr>
        <xdr:cNvPr id="164" name="Line 164"/>
        <xdr:cNvSpPr>
          <a:spLocks/>
        </xdr:cNvSpPr>
      </xdr:nvSpPr>
      <xdr:spPr>
        <a:xfrm>
          <a:off x="4114800" y="419100"/>
          <a:ext cx="2667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180975</xdr:colOff>
      <xdr:row>1</xdr:row>
      <xdr:rowOff>0</xdr:rowOff>
    </xdr:from>
    <xdr:to>
      <xdr:col>6</xdr:col>
      <xdr:colOff>381000</xdr:colOff>
      <xdr:row>1</xdr:row>
      <xdr:rowOff>0</xdr:rowOff>
    </xdr:to>
    <xdr:sp>
      <xdr:nvSpPr>
        <xdr:cNvPr id="165" name="Line 165"/>
        <xdr:cNvSpPr>
          <a:spLocks/>
        </xdr:cNvSpPr>
      </xdr:nvSpPr>
      <xdr:spPr>
        <a:xfrm>
          <a:off x="4181475" y="419100"/>
          <a:ext cx="2000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166" name="Freeform 166"/>
        <xdr:cNvSpPr>
          <a:spLocks/>
        </xdr:cNvSpPr>
      </xdr:nvSpPr>
      <xdr:spPr>
        <a:xfrm>
          <a:off x="4124325" y="419100"/>
          <a:ext cx="257175" cy="0"/>
        </a:xfrm>
        <a:custGeom>
          <a:pathLst>
            <a:path h="6" w="36">
              <a:moveTo>
                <a:pt x="0" y="0"/>
              </a:moveTo>
              <a:lnTo>
                <a:pt x="14" y="6"/>
              </a:lnTo>
              <a:lnTo>
                <a:pt x="36" y="4"/>
              </a:lnTo>
            </a:path>
          </a:pathLst>
        </a:cu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xdr:row>
      <xdr:rowOff>0</xdr:rowOff>
    </xdr:from>
    <xdr:to>
      <xdr:col>6</xdr:col>
      <xdr:colOff>381000</xdr:colOff>
      <xdr:row>1</xdr:row>
      <xdr:rowOff>0</xdr:rowOff>
    </xdr:to>
    <xdr:sp>
      <xdr:nvSpPr>
        <xdr:cNvPr id="167" name="Line 167"/>
        <xdr:cNvSpPr>
          <a:spLocks/>
        </xdr:cNvSpPr>
      </xdr:nvSpPr>
      <xdr:spPr>
        <a:xfrm>
          <a:off x="4105275" y="41910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168" name="Line 168"/>
        <xdr:cNvSpPr>
          <a:spLocks/>
        </xdr:cNvSpPr>
      </xdr:nvSpPr>
      <xdr:spPr>
        <a:xfrm>
          <a:off x="4133850" y="41910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1</xdr:row>
      <xdr:rowOff>0</xdr:rowOff>
    </xdr:from>
    <xdr:to>
      <xdr:col>6</xdr:col>
      <xdr:colOff>381000</xdr:colOff>
      <xdr:row>1</xdr:row>
      <xdr:rowOff>0</xdr:rowOff>
    </xdr:to>
    <xdr:sp>
      <xdr:nvSpPr>
        <xdr:cNvPr id="169" name="Line 169"/>
        <xdr:cNvSpPr>
          <a:spLocks/>
        </xdr:cNvSpPr>
      </xdr:nvSpPr>
      <xdr:spPr>
        <a:xfrm flipV="1">
          <a:off x="4171950" y="419100"/>
          <a:ext cx="2095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95250</xdr:colOff>
      <xdr:row>1</xdr:row>
      <xdr:rowOff>0</xdr:rowOff>
    </xdr:from>
    <xdr:to>
      <xdr:col>6</xdr:col>
      <xdr:colOff>381000</xdr:colOff>
      <xdr:row>1</xdr:row>
      <xdr:rowOff>0</xdr:rowOff>
    </xdr:to>
    <xdr:sp>
      <xdr:nvSpPr>
        <xdr:cNvPr id="170" name="Freeform 170"/>
        <xdr:cNvSpPr>
          <a:spLocks/>
        </xdr:cNvSpPr>
      </xdr:nvSpPr>
      <xdr:spPr>
        <a:xfrm>
          <a:off x="4095750" y="419100"/>
          <a:ext cx="285750" cy="0"/>
        </a:xfrm>
        <a:custGeom>
          <a:pathLst>
            <a:path h="6" w="36">
              <a:moveTo>
                <a:pt x="0" y="0"/>
              </a:moveTo>
              <a:lnTo>
                <a:pt x="14" y="6"/>
              </a:lnTo>
              <a:lnTo>
                <a:pt x="36" y="4"/>
              </a:lnTo>
            </a:path>
          </a:pathLst>
        </a:cu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xdr:row>
      <xdr:rowOff>0</xdr:rowOff>
    </xdr:from>
    <xdr:to>
      <xdr:col>6</xdr:col>
      <xdr:colOff>381000</xdr:colOff>
      <xdr:row>1</xdr:row>
      <xdr:rowOff>0</xdr:rowOff>
    </xdr:to>
    <xdr:sp>
      <xdr:nvSpPr>
        <xdr:cNvPr id="171" name="Line 171"/>
        <xdr:cNvSpPr>
          <a:spLocks/>
        </xdr:cNvSpPr>
      </xdr:nvSpPr>
      <xdr:spPr>
        <a:xfrm>
          <a:off x="4105275" y="41910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172" name="Line 172"/>
        <xdr:cNvSpPr>
          <a:spLocks/>
        </xdr:cNvSpPr>
      </xdr:nvSpPr>
      <xdr:spPr>
        <a:xfrm>
          <a:off x="4133850" y="41910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1</xdr:row>
      <xdr:rowOff>0</xdr:rowOff>
    </xdr:from>
    <xdr:to>
      <xdr:col>6</xdr:col>
      <xdr:colOff>381000</xdr:colOff>
      <xdr:row>1</xdr:row>
      <xdr:rowOff>0</xdr:rowOff>
    </xdr:to>
    <xdr:sp>
      <xdr:nvSpPr>
        <xdr:cNvPr id="173" name="Line 173"/>
        <xdr:cNvSpPr>
          <a:spLocks/>
        </xdr:cNvSpPr>
      </xdr:nvSpPr>
      <xdr:spPr>
        <a:xfrm>
          <a:off x="4076700" y="419100"/>
          <a:ext cx="3048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1</xdr:row>
      <xdr:rowOff>0</xdr:rowOff>
    </xdr:from>
    <xdr:to>
      <xdr:col>6</xdr:col>
      <xdr:colOff>381000</xdr:colOff>
      <xdr:row>1</xdr:row>
      <xdr:rowOff>0</xdr:rowOff>
    </xdr:to>
    <xdr:sp>
      <xdr:nvSpPr>
        <xdr:cNvPr id="174" name="Line 174"/>
        <xdr:cNvSpPr>
          <a:spLocks/>
        </xdr:cNvSpPr>
      </xdr:nvSpPr>
      <xdr:spPr>
        <a:xfrm>
          <a:off x="4114800" y="419100"/>
          <a:ext cx="2667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xdr:row>
      <xdr:rowOff>0</xdr:rowOff>
    </xdr:from>
    <xdr:to>
      <xdr:col>6</xdr:col>
      <xdr:colOff>152400</xdr:colOff>
      <xdr:row>1</xdr:row>
      <xdr:rowOff>0</xdr:rowOff>
    </xdr:to>
    <xdr:sp>
      <xdr:nvSpPr>
        <xdr:cNvPr id="175" name="Line 175"/>
        <xdr:cNvSpPr>
          <a:spLocks/>
        </xdr:cNvSpPr>
      </xdr:nvSpPr>
      <xdr:spPr>
        <a:xfrm>
          <a:off x="4105275" y="419100"/>
          <a:ext cx="476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176" name="Line 176"/>
        <xdr:cNvSpPr>
          <a:spLocks/>
        </xdr:cNvSpPr>
      </xdr:nvSpPr>
      <xdr:spPr>
        <a:xfrm>
          <a:off x="4133850" y="41910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177" name="Line 177"/>
        <xdr:cNvSpPr>
          <a:spLocks/>
        </xdr:cNvSpPr>
      </xdr:nvSpPr>
      <xdr:spPr>
        <a:xfrm>
          <a:off x="4133850" y="41910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95250</xdr:colOff>
      <xdr:row>1</xdr:row>
      <xdr:rowOff>0</xdr:rowOff>
    </xdr:from>
    <xdr:to>
      <xdr:col>6</xdr:col>
      <xdr:colOff>381000</xdr:colOff>
      <xdr:row>1</xdr:row>
      <xdr:rowOff>0</xdr:rowOff>
    </xdr:to>
    <xdr:sp>
      <xdr:nvSpPr>
        <xdr:cNvPr id="178" name="Line 178"/>
        <xdr:cNvSpPr>
          <a:spLocks/>
        </xdr:cNvSpPr>
      </xdr:nvSpPr>
      <xdr:spPr>
        <a:xfrm>
          <a:off x="4095750" y="419100"/>
          <a:ext cx="2857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1</xdr:row>
      <xdr:rowOff>0</xdr:rowOff>
    </xdr:from>
    <xdr:to>
      <xdr:col>6</xdr:col>
      <xdr:colOff>381000</xdr:colOff>
      <xdr:row>1</xdr:row>
      <xdr:rowOff>0</xdr:rowOff>
    </xdr:to>
    <xdr:sp>
      <xdr:nvSpPr>
        <xdr:cNvPr id="179" name="Line 179"/>
        <xdr:cNvSpPr>
          <a:spLocks/>
        </xdr:cNvSpPr>
      </xdr:nvSpPr>
      <xdr:spPr>
        <a:xfrm>
          <a:off x="4114800" y="419100"/>
          <a:ext cx="2667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180975</xdr:colOff>
      <xdr:row>1</xdr:row>
      <xdr:rowOff>0</xdr:rowOff>
    </xdr:from>
    <xdr:to>
      <xdr:col>6</xdr:col>
      <xdr:colOff>276225</xdr:colOff>
      <xdr:row>1</xdr:row>
      <xdr:rowOff>0</xdr:rowOff>
    </xdr:to>
    <xdr:sp>
      <xdr:nvSpPr>
        <xdr:cNvPr id="180" name="Line 180"/>
        <xdr:cNvSpPr>
          <a:spLocks/>
        </xdr:cNvSpPr>
      </xdr:nvSpPr>
      <xdr:spPr>
        <a:xfrm flipV="1">
          <a:off x="4181475" y="419100"/>
          <a:ext cx="95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342900</xdr:colOff>
      <xdr:row>1</xdr:row>
      <xdr:rowOff>0</xdr:rowOff>
    </xdr:from>
    <xdr:to>
      <xdr:col>6</xdr:col>
      <xdr:colOff>371475</xdr:colOff>
      <xdr:row>1</xdr:row>
      <xdr:rowOff>0</xdr:rowOff>
    </xdr:to>
    <xdr:sp>
      <xdr:nvSpPr>
        <xdr:cNvPr id="181" name="Line 181"/>
        <xdr:cNvSpPr>
          <a:spLocks/>
        </xdr:cNvSpPr>
      </xdr:nvSpPr>
      <xdr:spPr>
        <a:xfrm>
          <a:off x="4343400" y="419100"/>
          <a:ext cx="285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182" name="Line 182"/>
        <xdr:cNvSpPr>
          <a:spLocks/>
        </xdr:cNvSpPr>
      </xdr:nvSpPr>
      <xdr:spPr>
        <a:xfrm>
          <a:off x="4133850" y="41910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1</xdr:row>
      <xdr:rowOff>0</xdr:rowOff>
    </xdr:from>
    <xdr:to>
      <xdr:col>6</xdr:col>
      <xdr:colOff>381000</xdr:colOff>
      <xdr:row>1</xdr:row>
      <xdr:rowOff>0</xdr:rowOff>
    </xdr:to>
    <xdr:sp>
      <xdr:nvSpPr>
        <xdr:cNvPr id="183" name="Line 183"/>
        <xdr:cNvSpPr>
          <a:spLocks/>
        </xdr:cNvSpPr>
      </xdr:nvSpPr>
      <xdr:spPr>
        <a:xfrm>
          <a:off x="4076700" y="419100"/>
          <a:ext cx="3048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184" name="Line 184"/>
        <xdr:cNvSpPr>
          <a:spLocks/>
        </xdr:cNvSpPr>
      </xdr:nvSpPr>
      <xdr:spPr>
        <a:xfrm>
          <a:off x="4133850" y="41910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1</xdr:row>
      <xdr:rowOff>0</xdr:rowOff>
    </xdr:from>
    <xdr:to>
      <xdr:col>6</xdr:col>
      <xdr:colOff>381000</xdr:colOff>
      <xdr:row>1</xdr:row>
      <xdr:rowOff>0</xdr:rowOff>
    </xdr:to>
    <xdr:sp>
      <xdr:nvSpPr>
        <xdr:cNvPr id="185" name="Line 185"/>
        <xdr:cNvSpPr>
          <a:spLocks/>
        </xdr:cNvSpPr>
      </xdr:nvSpPr>
      <xdr:spPr>
        <a:xfrm>
          <a:off x="4076700" y="419100"/>
          <a:ext cx="3048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186" name="Line 186"/>
        <xdr:cNvSpPr>
          <a:spLocks/>
        </xdr:cNvSpPr>
      </xdr:nvSpPr>
      <xdr:spPr>
        <a:xfrm>
          <a:off x="4133850" y="41910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187" name="Line 187"/>
        <xdr:cNvSpPr>
          <a:spLocks/>
        </xdr:cNvSpPr>
      </xdr:nvSpPr>
      <xdr:spPr>
        <a:xfrm>
          <a:off x="4133850" y="41910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xdr:row>
      <xdr:rowOff>0</xdr:rowOff>
    </xdr:from>
    <xdr:to>
      <xdr:col>6</xdr:col>
      <xdr:colOff>381000</xdr:colOff>
      <xdr:row>1</xdr:row>
      <xdr:rowOff>0</xdr:rowOff>
    </xdr:to>
    <xdr:sp>
      <xdr:nvSpPr>
        <xdr:cNvPr id="188" name="Line 188"/>
        <xdr:cNvSpPr>
          <a:spLocks/>
        </xdr:cNvSpPr>
      </xdr:nvSpPr>
      <xdr:spPr>
        <a:xfrm>
          <a:off x="4105275" y="41910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1</xdr:row>
      <xdr:rowOff>0</xdr:rowOff>
    </xdr:from>
    <xdr:to>
      <xdr:col>6</xdr:col>
      <xdr:colOff>381000</xdr:colOff>
      <xdr:row>1</xdr:row>
      <xdr:rowOff>0</xdr:rowOff>
    </xdr:to>
    <xdr:sp>
      <xdr:nvSpPr>
        <xdr:cNvPr id="189" name="Line 189"/>
        <xdr:cNvSpPr>
          <a:spLocks/>
        </xdr:cNvSpPr>
      </xdr:nvSpPr>
      <xdr:spPr>
        <a:xfrm>
          <a:off x="4114800" y="419100"/>
          <a:ext cx="2667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352425</xdr:colOff>
      <xdr:row>1</xdr:row>
      <xdr:rowOff>0</xdr:rowOff>
    </xdr:to>
    <xdr:sp>
      <xdr:nvSpPr>
        <xdr:cNvPr id="190" name="Line 190"/>
        <xdr:cNvSpPr>
          <a:spLocks/>
        </xdr:cNvSpPr>
      </xdr:nvSpPr>
      <xdr:spPr>
        <a:xfrm>
          <a:off x="4124325" y="419100"/>
          <a:ext cx="2286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191" name="Line 191"/>
        <xdr:cNvSpPr>
          <a:spLocks/>
        </xdr:cNvSpPr>
      </xdr:nvSpPr>
      <xdr:spPr>
        <a:xfrm>
          <a:off x="4124325" y="419100"/>
          <a:ext cx="257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xdr:row>
      <xdr:rowOff>0</xdr:rowOff>
    </xdr:from>
    <xdr:to>
      <xdr:col>6</xdr:col>
      <xdr:colOff>381000</xdr:colOff>
      <xdr:row>1</xdr:row>
      <xdr:rowOff>0</xdr:rowOff>
    </xdr:to>
    <xdr:sp>
      <xdr:nvSpPr>
        <xdr:cNvPr id="192" name="Line 192"/>
        <xdr:cNvSpPr>
          <a:spLocks/>
        </xdr:cNvSpPr>
      </xdr:nvSpPr>
      <xdr:spPr>
        <a:xfrm>
          <a:off x="4105275" y="41910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193" name="Line 193"/>
        <xdr:cNvSpPr>
          <a:spLocks/>
        </xdr:cNvSpPr>
      </xdr:nvSpPr>
      <xdr:spPr>
        <a:xfrm>
          <a:off x="4133850" y="41910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1</xdr:row>
      <xdr:rowOff>0</xdr:rowOff>
    </xdr:from>
    <xdr:to>
      <xdr:col>6</xdr:col>
      <xdr:colOff>381000</xdr:colOff>
      <xdr:row>1</xdr:row>
      <xdr:rowOff>0</xdr:rowOff>
    </xdr:to>
    <xdr:sp>
      <xdr:nvSpPr>
        <xdr:cNvPr id="194" name="Line 194"/>
        <xdr:cNvSpPr>
          <a:spLocks/>
        </xdr:cNvSpPr>
      </xdr:nvSpPr>
      <xdr:spPr>
        <a:xfrm flipV="1">
          <a:off x="4171950" y="419100"/>
          <a:ext cx="2095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xdr:row>
      <xdr:rowOff>0</xdr:rowOff>
    </xdr:from>
    <xdr:to>
      <xdr:col>6</xdr:col>
      <xdr:colOff>381000</xdr:colOff>
      <xdr:row>1</xdr:row>
      <xdr:rowOff>0</xdr:rowOff>
    </xdr:to>
    <xdr:sp>
      <xdr:nvSpPr>
        <xdr:cNvPr id="195" name="Line 195"/>
        <xdr:cNvSpPr>
          <a:spLocks/>
        </xdr:cNvSpPr>
      </xdr:nvSpPr>
      <xdr:spPr>
        <a:xfrm>
          <a:off x="4105275" y="41910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196" name="Line 196"/>
        <xdr:cNvSpPr>
          <a:spLocks/>
        </xdr:cNvSpPr>
      </xdr:nvSpPr>
      <xdr:spPr>
        <a:xfrm>
          <a:off x="4133850" y="41910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197" name="Line 197"/>
        <xdr:cNvSpPr>
          <a:spLocks/>
        </xdr:cNvSpPr>
      </xdr:nvSpPr>
      <xdr:spPr>
        <a:xfrm>
          <a:off x="4133850" y="41910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198" name="Line 198"/>
        <xdr:cNvSpPr>
          <a:spLocks/>
        </xdr:cNvSpPr>
      </xdr:nvSpPr>
      <xdr:spPr>
        <a:xfrm>
          <a:off x="4124325" y="419100"/>
          <a:ext cx="257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352425</xdr:colOff>
      <xdr:row>1</xdr:row>
      <xdr:rowOff>0</xdr:rowOff>
    </xdr:to>
    <xdr:sp>
      <xdr:nvSpPr>
        <xdr:cNvPr id="199" name="Line 199"/>
        <xdr:cNvSpPr>
          <a:spLocks/>
        </xdr:cNvSpPr>
      </xdr:nvSpPr>
      <xdr:spPr>
        <a:xfrm>
          <a:off x="4124325" y="419100"/>
          <a:ext cx="2286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200" name="Line 200"/>
        <xdr:cNvSpPr>
          <a:spLocks/>
        </xdr:cNvSpPr>
      </xdr:nvSpPr>
      <xdr:spPr>
        <a:xfrm>
          <a:off x="4124325" y="419100"/>
          <a:ext cx="257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201" name="Line 201"/>
        <xdr:cNvSpPr>
          <a:spLocks/>
        </xdr:cNvSpPr>
      </xdr:nvSpPr>
      <xdr:spPr>
        <a:xfrm>
          <a:off x="4124325" y="419100"/>
          <a:ext cx="257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202" name="Line 202"/>
        <xdr:cNvSpPr>
          <a:spLocks/>
        </xdr:cNvSpPr>
      </xdr:nvSpPr>
      <xdr:spPr>
        <a:xfrm>
          <a:off x="4124325" y="419100"/>
          <a:ext cx="257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xdr:row>
      <xdr:rowOff>0</xdr:rowOff>
    </xdr:from>
    <xdr:to>
      <xdr:col>6</xdr:col>
      <xdr:colOff>381000</xdr:colOff>
      <xdr:row>1</xdr:row>
      <xdr:rowOff>0</xdr:rowOff>
    </xdr:to>
    <xdr:sp>
      <xdr:nvSpPr>
        <xdr:cNvPr id="203" name="Line 203"/>
        <xdr:cNvSpPr>
          <a:spLocks/>
        </xdr:cNvSpPr>
      </xdr:nvSpPr>
      <xdr:spPr>
        <a:xfrm>
          <a:off x="4105275" y="41910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1</xdr:row>
      <xdr:rowOff>0</xdr:rowOff>
    </xdr:from>
    <xdr:to>
      <xdr:col>6</xdr:col>
      <xdr:colOff>381000</xdr:colOff>
      <xdr:row>1</xdr:row>
      <xdr:rowOff>0</xdr:rowOff>
    </xdr:to>
    <xdr:sp>
      <xdr:nvSpPr>
        <xdr:cNvPr id="204" name="Line 204"/>
        <xdr:cNvSpPr>
          <a:spLocks/>
        </xdr:cNvSpPr>
      </xdr:nvSpPr>
      <xdr:spPr>
        <a:xfrm>
          <a:off x="4114800" y="419100"/>
          <a:ext cx="2667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xdr:row>
      <xdr:rowOff>0</xdr:rowOff>
    </xdr:from>
    <xdr:to>
      <xdr:col>6</xdr:col>
      <xdr:colOff>381000</xdr:colOff>
      <xdr:row>1</xdr:row>
      <xdr:rowOff>0</xdr:rowOff>
    </xdr:to>
    <xdr:sp>
      <xdr:nvSpPr>
        <xdr:cNvPr id="205" name="Line 205"/>
        <xdr:cNvSpPr>
          <a:spLocks/>
        </xdr:cNvSpPr>
      </xdr:nvSpPr>
      <xdr:spPr>
        <a:xfrm>
          <a:off x="4105275" y="41910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1</xdr:row>
      <xdr:rowOff>0</xdr:rowOff>
    </xdr:from>
    <xdr:to>
      <xdr:col>6</xdr:col>
      <xdr:colOff>381000</xdr:colOff>
      <xdr:row>1</xdr:row>
      <xdr:rowOff>0</xdr:rowOff>
    </xdr:to>
    <xdr:sp>
      <xdr:nvSpPr>
        <xdr:cNvPr id="206" name="Line 206"/>
        <xdr:cNvSpPr>
          <a:spLocks/>
        </xdr:cNvSpPr>
      </xdr:nvSpPr>
      <xdr:spPr>
        <a:xfrm>
          <a:off x="4076700" y="419100"/>
          <a:ext cx="3048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207" name="Line 207"/>
        <xdr:cNvSpPr>
          <a:spLocks/>
        </xdr:cNvSpPr>
      </xdr:nvSpPr>
      <xdr:spPr>
        <a:xfrm>
          <a:off x="4133850" y="41910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xdr:row>
      <xdr:rowOff>0</xdr:rowOff>
    </xdr:from>
    <xdr:to>
      <xdr:col>6</xdr:col>
      <xdr:colOff>381000</xdr:colOff>
      <xdr:row>1</xdr:row>
      <xdr:rowOff>0</xdr:rowOff>
    </xdr:to>
    <xdr:sp>
      <xdr:nvSpPr>
        <xdr:cNvPr id="208" name="Line 208"/>
        <xdr:cNvSpPr>
          <a:spLocks/>
        </xdr:cNvSpPr>
      </xdr:nvSpPr>
      <xdr:spPr>
        <a:xfrm>
          <a:off x="4105275" y="41910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209" name="Line 209"/>
        <xdr:cNvSpPr>
          <a:spLocks/>
        </xdr:cNvSpPr>
      </xdr:nvSpPr>
      <xdr:spPr>
        <a:xfrm>
          <a:off x="4124325" y="419100"/>
          <a:ext cx="257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1</xdr:row>
      <xdr:rowOff>0</xdr:rowOff>
    </xdr:from>
    <xdr:to>
      <xdr:col>6</xdr:col>
      <xdr:colOff>381000</xdr:colOff>
      <xdr:row>1</xdr:row>
      <xdr:rowOff>0</xdr:rowOff>
    </xdr:to>
    <xdr:sp>
      <xdr:nvSpPr>
        <xdr:cNvPr id="210" name="Line 210"/>
        <xdr:cNvSpPr>
          <a:spLocks/>
        </xdr:cNvSpPr>
      </xdr:nvSpPr>
      <xdr:spPr>
        <a:xfrm>
          <a:off x="4114800" y="419100"/>
          <a:ext cx="2667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211" name="Line 211"/>
        <xdr:cNvSpPr>
          <a:spLocks/>
        </xdr:cNvSpPr>
      </xdr:nvSpPr>
      <xdr:spPr>
        <a:xfrm>
          <a:off x="4124325" y="419100"/>
          <a:ext cx="257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1</xdr:row>
      <xdr:rowOff>0</xdr:rowOff>
    </xdr:from>
    <xdr:to>
      <xdr:col>6</xdr:col>
      <xdr:colOff>381000</xdr:colOff>
      <xdr:row>1</xdr:row>
      <xdr:rowOff>0</xdr:rowOff>
    </xdr:to>
    <xdr:sp>
      <xdr:nvSpPr>
        <xdr:cNvPr id="212" name="Line 212"/>
        <xdr:cNvSpPr>
          <a:spLocks/>
        </xdr:cNvSpPr>
      </xdr:nvSpPr>
      <xdr:spPr>
        <a:xfrm>
          <a:off x="4076700" y="419100"/>
          <a:ext cx="3048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213" name="Line 213"/>
        <xdr:cNvSpPr>
          <a:spLocks/>
        </xdr:cNvSpPr>
      </xdr:nvSpPr>
      <xdr:spPr>
        <a:xfrm>
          <a:off x="4133850" y="41910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1</xdr:row>
      <xdr:rowOff>0</xdr:rowOff>
    </xdr:from>
    <xdr:to>
      <xdr:col>6</xdr:col>
      <xdr:colOff>381000</xdr:colOff>
      <xdr:row>1</xdr:row>
      <xdr:rowOff>0</xdr:rowOff>
    </xdr:to>
    <xdr:sp>
      <xdr:nvSpPr>
        <xdr:cNvPr id="214" name="Line 214"/>
        <xdr:cNvSpPr>
          <a:spLocks/>
        </xdr:cNvSpPr>
      </xdr:nvSpPr>
      <xdr:spPr>
        <a:xfrm>
          <a:off x="4114800" y="419100"/>
          <a:ext cx="2667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215" name="Line 215"/>
        <xdr:cNvSpPr>
          <a:spLocks/>
        </xdr:cNvSpPr>
      </xdr:nvSpPr>
      <xdr:spPr>
        <a:xfrm>
          <a:off x="4133850" y="41910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xdr:row>
      <xdr:rowOff>0</xdr:rowOff>
    </xdr:from>
    <xdr:to>
      <xdr:col>6</xdr:col>
      <xdr:colOff>381000</xdr:colOff>
      <xdr:row>1</xdr:row>
      <xdr:rowOff>0</xdr:rowOff>
    </xdr:to>
    <xdr:sp>
      <xdr:nvSpPr>
        <xdr:cNvPr id="216" name="Line 216"/>
        <xdr:cNvSpPr>
          <a:spLocks/>
        </xdr:cNvSpPr>
      </xdr:nvSpPr>
      <xdr:spPr>
        <a:xfrm>
          <a:off x="4105275" y="41910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217" name="Line 217"/>
        <xdr:cNvSpPr>
          <a:spLocks/>
        </xdr:cNvSpPr>
      </xdr:nvSpPr>
      <xdr:spPr>
        <a:xfrm>
          <a:off x="4133850" y="41910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xdr:row>
      <xdr:rowOff>0</xdr:rowOff>
    </xdr:from>
    <xdr:to>
      <xdr:col>6</xdr:col>
      <xdr:colOff>381000</xdr:colOff>
      <xdr:row>1</xdr:row>
      <xdr:rowOff>0</xdr:rowOff>
    </xdr:to>
    <xdr:sp>
      <xdr:nvSpPr>
        <xdr:cNvPr id="218" name="Line 218"/>
        <xdr:cNvSpPr>
          <a:spLocks/>
        </xdr:cNvSpPr>
      </xdr:nvSpPr>
      <xdr:spPr>
        <a:xfrm>
          <a:off x="4105275" y="41910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1</xdr:row>
      <xdr:rowOff>0</xdr:rowOff>
    </xdr:from>
    <xdr:to>
      <xdr:col>6</xdr:col>
      <xdr:colOff>381000</xdr:colOff>
      <xdr:row>1</xdr:row>
      <xdr:rowOff>0</xdr:rowOff>
    </xdr:to>
    <xdr:sp>
      <xdr:nvSpPr>
        <xdr:cNvPr id="219" name="Line 219"/>
        <xdr:cNvSpPr>
          <a:spLocks/>
        </xdr:cNvSpPr>
      </xdr:nvSpPr>
      <xdr:spPr>
        <a:xfrm>
          <a:off x="4114800" y="419100"/>
          <a:ext cx="2667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1</xdr:row>
      <xdr:rowOff>0</xdr:rowOff>
    </xdr:from>
    <xdr:to>
      <xdr:col>6</xdr:col>
      <xdr:colOff>381000</xdr:colOff>
      <xdr:row>1</xdr:row>
      <xdr:rowOff>0</xdr:rowOff>
    </xdr:to>
    <xdr:sp>
      <xdr:nvSpPr>
        <xdr:cNvPr id="220" name="Line 220"/>
        <xdr:cNvSpPr>
          <a:spLocks/>
        </xdr:cNvSpPr>
      </xdr:nvSpPr>
      <xdr:spPr>
        <a:xfrm>
          <a:off x="4114800" y="419100"/>
          <a:ext cx="2667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221" name="Line 221"/>
        <xdr:cNvSpPr>
          <a:spLocks/>
        </xdr:cNvSpPr>
      </xdr:nvSpPr>
      <xdr:spPr>
        <a:xfrm>
          <a:off x="4124325" y="419100"/>
          <a:ext cx="257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222" name="Line 222"/>
        <xdr:cNvSpPr>
          <a:spLocks/>
        </xdr:cNvSpPr>
      </xdr:nvSpPr>
      <xdr:spPr>
        <a:xfrm>
          <a:off x="4124325" y="419100"/>
          <a:ext cx="257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xdr:row>
      <xdr:rowOff>0</xdr:rowOff>
    </xdr:from>
    <xdr:to>
      <xdr:col>6</xdr:col>
      <xdr:colOff>381000</xdr:colOff>
      <xdr:row>1</xdr:row>
      <xdr:rowOff>0</xdr:rowOff>
    </xdr:to>
    <xdr:sp>
      <xdr:nvSpPr>
        <xdr:cNvPr id="223" name="Line 223"/>
        <xdr:cNvSpPr>
          <a:spLocks/>
        </xdr:cNvSpPr>
      </xdr:nvSpPr>
      <xdr:spPr>
        <a:xfrm>
          <a:off x="4105275" y="41910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1</xdr:row>
      <xdr:rowOff>0</xdr:rowOff>
    </xdr:from>
    <xdr:to>
      <xdr:col>6</xdr:col>
      <xdr:colOff>381000</xdr:colOff>
      <xdr:row>1</xdr:row>
      <xdr:rowOff>0</xdr:rowOff>
    </xdr:to>
    <xdr:sp>
      <xdr:nvSpPr>
        <xdr:cNvPr id="224" name="Line 224"/>
        <xdr:cNvSpPr>
          <a:spLocks/>
        </xdr:cNvSpPr>
      </xdr:nvSpPr>
      <xdr:spPr>
        <a:xfrm>
          <a:off x="4114800" y="419100"/>
          <a:ext cx="2667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1</xdr:row>
      <xdr:rowOff>0</xdr:rowOff>
    </xdr:from>
    <xdr:to>
      <xdr:col>6</xdr:col>
      <xdr:colOff>381000</xdr:colOff>
      <xdr:row>1</xdr:row>
      <xdr:rowOff>0</xdr:rowOff>
    </xdr:to>
    <xdr:sp>
      <xdr:nvSpPr>
        <xdr:cNvPr id="225" name="Line 225"/>
        <xdr:cNvSpPr>
          <a:spLocks/>
        </xdr:cNvSpPr>
      </xdr:nvSpPr>
      <xdr:spPr>
        <a:xfrm>
          <a:off x="4076700" y="419100"/>
          <a:ext cx="3048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180975</xdr:colOff>
      <xdr:row>1</xdr:row>
      <xdr:rowOff>0</xdr:rowOff>
    </xdr:from>
    <xdr:to>
      <xdr:col>6</xdr:col>
      <xdr:colOff>381000</xdr:colOff>
      <xdr:row>1</xdr:row>
      <xdr:rowOff>0</xdr:rowOff>
    </xdr:to>
    <xdr:sp>
      <xdr:nvSpPr>
        <xdr:cNvPr id="226" name="Line 226"/>
        <xdr:cNvSpPr>
          <a:spLocks/>
        </xdr:cNvSpPr>
      </xdr:nvSpPr>
      <xdr:spPr>
        <a:xfrm>
          <a:off x="4181475" y="419100"/>
          <a:ext cx="2000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227" name="Line 227"/>
        <xdr:cNvSpPr>
          <a:spLocks/>
        </xdr:cNvSpPr>
      </xdr:nvSpPr>
      <xdr:spPr>
        <a:xfrm>
          <a:off x="4133850" y="41910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228" name="Line 228"/>
        <xdr:cNvSpPr>
          <a:spLocks/>
        </xdr:cNvSpPr>
      </xdr:nvSpPr>
      <xdr:spPr>
        <a:xfrm>
          <a:off x="4124325" y="419100"/>
          <a:ext cx="257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352425</xdr:colOff>
      <xdr:row>1</xdr:row>
      <xdr:rowOff>0</xdr:rowOff>
    </xdr:to>
    <xdr:sp>
      <xdr:nvSpPr>
        <xdr:cNvPr id="229" name="Line 229"/>
        <xdr:cNvSpPr>
          <a:spLocks/>
        </xdr:cNvSpPr>
      </xdr:nvSpPr>
      <xdr:spPr>
        <a:xfrm>
          <a:off x="4124325" y="419100"/>
          <a:ext cx="2286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230" name="Line 230"/>
        <xdr:cNvSpPr>
          <a:spLocks/>
        </xdr:cNvSpPr>
      </xdr:nvSpPr>
      <xdr:spPr>
        <a:xfrm>
          <a:off x="4124325" y="419100"/>
          <a:ext cx="257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231" name="Line 231"/>
        <xdr:cNvSpPr>
          <a:spLocks/>
        </xdr:cNvSpPr>
      </xdr:nvSpPr>
      <xdr:spPr>
        <a:xfrm>
          <a:off x="4124325" y="419100"/>
          <a:ext cx="257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1</xdr:row>
      <xdr:rowOff>0</xdr:rowOff>
    </xdr:from>
    <xdr:to>
      <xdr:col>6</xdr:col>
      <xdr:colOff>381000</xdr:colOff>
      <xdr:row>1</xdr:row>
      <xdr:rowOff>0</xdr:rowOff>
    </xdr:to>
    <xdr:sp>
      <xdr:nvSpPr>
        <xdr:cNvPr id="232" name="Line 232"/>
        <xdr:cNvSpPr>
          <a:spLocks/>
        </xdr:cNvSpPr>
      </xdr:nvSpPr>
      <xdr:spPr>
        <a:xfrm>
          <a:off x="4114800" y="419100"/>
          <a:ext cx="2667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233" name="Line 233"/>
        <xdr:cNvSpPr>
          <a:spLocks/>
        </xdr:cNvSpPr>
      </xdr:nvSpPr>
      <xdr:spPr>
        <a:xfrm>
          <a:off x="4124325" y="419100"/>
          <a:ext cx="257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95250</xdr:colOff>
      <xdr:row>1</xdr:row>
      <xdr:rowOff>0</xdr:rowOff>
    </xdr:from>
    <xdr:to>
      <xdr:col>6</xdr:col>
      <xdr:colOff>381000</xdr:colOff>
      <xdr:row>1</xdr:row>
      <xdr:rowOff>0</xdr:rowOff>
    </xdr:to>
    <xdr:sp>
      <xdr:nvSpPr>
        <xdr:cNvPr id="234" name="Line 234"/>
        <xdr:cNvSpPr>
          <a:spLocks/>
        </xdr:cNvSpPr>
      </xdr:nvSpPr>
      <xdr:spPr>
        <a:xfrm>
          <a:off x="4095750" y="419100"/>
          <a:ext cx="2857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xdr:row>
      <xdr:rowOff>0</xdr:rowOff>
    </xdr:from>
    <xdr:to>
      <xdr:col>6</xdr:col>
      <xdr:colOff>381000</xdr:colOff>
      <xdr:row>1</xdr:row>
      <xdr:rowOff>0</xdr:rowOff>
    </xdr:to>
    <xdr:sp>
      <xdr:nvSpPr>
        <xdr:cNvPr id="235" name="Line 235"/>
        <xdr:cNvSpPr>
          <a:spLocks/>
        </xdr:cNvSpPr>
      </xdr:nvSpPr>
      <xdr:spPr>
        <a:xfrm>
          <a:off x="4105275" y="41910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1</xdr:row>
      <xdr:rowOff>0</xdr:rowOff>
    </xdr:from>
    <xdr:to>
      <xdr:col>6</xdr:col>
      <xdr:colOff>381000</xdr:colOff>
      <xdr:row>1</xdr:row>
      <xdr:rowOff>0</xdr:rowOff>
    </xdr:to>
    <xdr:sp>
      <xdr:nvSpPr>
        <xdr:cNvPr id="236" name="Line 236"/>
        <xdr:cNvSpPr>
          <a:spLocks/>
        </xdr:cNvSpPr>
      </xdr:nvSpPr>
      <xdr:spPr>
        <a:xfrm>
          <a:off x="4114800" y="419100"/>
          <a:ext cx="2667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xdr:row>
      <xdr:rowOff>0</xdr:rowOff>
    </xdr:from>
    <xdr:to>
      <xdr:col>6</xdr:col>
      <xdr:colOff>381000</xdr:colOff>
      <xdr:row>1</xdr:row>
      <xdr:rowOff>0</xdr:rowOff>
    </xdr:to>
    <xdr:sp>
      <xdr:nvSpPr>
        <xdr:cNvPr id="237" name="Line 237"/>
        <xdr:cNvSpPr>
          <a:spLocks/>
        </xdr:cNvSpPr>
      </xdr:nvSpPr>
      <xdr:spPr>
        <a:xfrm>
          <a:off x="4105275" y="41910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238" name="Line 238"/>
        <xdr:cNvSpPr>
          <a:spLocks/>
        </xdr:cNvSpPr>
      </xdr:nvSpPr>
      <xdr:spPr>
        <a:xfrm>
          <a:off x="4133850" y="41910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1</xdr:row>
      <xdr:rowOff>0</xdr:rowOff>
    </xdr:from>
    <xdr:to>
      <xdr:col>6</xdr:col>
      <xdr:colOff>381000</xdr:colOff>
      <xdr:row>1</xdr:row>
      <xdr:rowOff>0</xdr:rowOff>
    </xdr:to>
    <xdr:sp>
      <xdr:nvSpPr>
        <xdr:cNvPr id="239" name="Line 239"/>
        <xdr:cNvSpPr>
          <a:spLocks/>
        </xdr:cNvSpPr>
      </xdr:nvSpPr>
      <xdr:spPr>
        <a:xfrm flipV="1">
          <a:off x="4171950" y="419100"/>
          <a:ext cx="2095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xdr:row>
      <xdr:rowOff>0</xdr:rowOff>
    </xdr:from>
    <xdr:to>
      <xdr:col>6</xdr:col>
      <xdr:colOff>381000</xdr:colOff>
      <xdr:row>1</xdr:row>
      <xdr:rowOff>0</xdr:rowOff>
    </xdr:to>
    <xdr:sp>
      <xdr:nvSpPr>
        <xdr:cNvPr id="240" name="Line 240"/>
        <xdr:cNvSpPr>
          <a:spLocks/>
        </xdr:cNvSpPr>
      </xdr:nvSpPr>
      <xdr:spPr>
        <a:xfrm>
          <a:off x="4105275" y="41910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241" name="Line 241"/>
        <xdr:cNvSpPr>
          <a:spLocks/>
        </xdr:cNvSpPr>
      </xdr:nvSpPr>
      <xdr:spPr>
        <a:xfrm>
          <a:off x="4133850" y="41910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1</xdr:row>
      <xdr:rowOff>0</xdr:rowOff>
    </xdr:from>
    <xdr:to>
      <xdr:col>6</xdr:col>
      <xdr:colOff>381000</xdr:colOff>
      <xdr:row>1</xdr:row>
      <xdr:rowOff>0</xdr:rowOff>
    </xdr:to>
    <xdr:sp>
      <xdr:nvSpPr>
        <xdr:cNvPr id="242" name="Line 242"/>
        <xdr:cNvSpPr>
          <a:spLocks/>
        </xdr:cNvSpPr>
      </xdr:nvSpPr>
      <xdr:spPr>
        <a:xfrm>
          <a:off x="4076700" y="419100"/>
          <a:ext cx="3048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1</xdr:row>
      <xdr:rowOff>0</xdr:rowOff>
    </xdr:from>
    <xdr:to>
      <xdr:col>6</xdr:col>
      <xdr:colOff>381000</xdr:colOff>
      <xdr:row>1</xdr:row>
      <xdr:rowOff>0</xdr:rowOff>
    </xdr:to>
    <xdr:sp>
      <xdr:nvSpPr>
        <xdr:cNvPr id="243" name="Line 243"/>
        <xdr:cNvSpPr>
          <a:spLocks/>
        </xdr:cNvSpPr>
      </xdr:nvSpPr>
      <xdr:spPr>
        <a:xfrm>
          <a:off x="4114800" y="419100"/>
          <a:ext cx="2667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xdr:row>
      <xdr:rowOff>0</xdr:rowOff>
    </xdr:from>
    <xdr:to>
      <xdr:col>6</xdr:col>
      <xdr:colOff>152400</xdr:colOff>
      <xdr:row>1</xdr:row>
      <xdr:rowOff>0</xdr:rowOff>
    </xdr:to>
    <xdr:sp>
      <xdr:nvSpPr>
        <xdr:cNvPr id="244" name="Line 244"/>
        <xdr:cNvSpPr>
          <a:spLocks/>
        </xdr:cNvSpPr>
      </xdr:nvSpPr>
      <xdr:spPr>
        <a:xfrm>
          <a:off x="4105275" y="419100"/>
          <a:ext cx="476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245" name="Line 245"/>
        <xdr:cNvSpPr>
          <a:spLocks/>
        </xdr:cNvSpPr>
      </xdr:nvSpPr>
      <xdr:spPr>
        <a:xfrm>
          <a:off x="4133850" y="41910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246" name="Line 246"/>
        <xdr:cNvSpPr>
          <a:spLocks/>
        </xdr:cNvSpPr>
      </xdr:nvSpPr>
      <xdr:spPr>
        <a:xfrm>
          <a:off x="4133850" y="41910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95250</xdr:colOff>
      <xdr:row>1</xdr:row>
      <xdr:rowOff>0</xdr:rowOff>
    </xdr:from>
    <xdr:to>
      <xdr:col>6</xdr:col>
      <xdr:colOff>381000</xdr:colOff>
      <xdr:row>1</xdr:row>
      <xdr:rowOff>0</xdr:rowOff>
    </xdr:to>
    <xdr:sp>
      <xdr:nvSpPr>
        <xdr:cNvPr id="247" name="Line 247"/>
        <xdr:cNvSpPr>
          <a:spLocks/>
        </xdr:cNvSpPr>
      </xdr:nvSpPr>
      <xdr:spPr>
        <a:xfrm>
          <a:off x="4095750" y="419100"/>
          <a:ext cx="2857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1</xdr:row>
      <xdr:rowOff>0</xdr:rowOff>
    </xdr:from>
    <xdr:to>
      <xdr:col>6</xdr:col>
      <xdr:colOff>381000</xdr:colOff>
      <xdr:row>1</xdr:row>
      <xdr:rowOff>0</xdr:rowOff>
    </xdr:to>
    <xdr:sp>
      <xdr:nvSpPr>
        <xdr:cNvPr id="248" name="Line 248"/>
        <xdr:cNvSpPr>
          <a:spLocks/>
        </xdr:cNvSpPr>
      </xdr:nvSpPr>
      <xdr:spPr>
        <a:xfrm>
          <a:off x="4114800" y="419100"/>
          <a:ext cx="2667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180975</xdr:colOff>
      <xdr:row>1</xdr:row>
      <xdr:rowOff>0</xdr:rowOff>
    </xdr:from>
    <xdr:to>
      <xdr:col>6</xdr:col>
      <xdr:colOff>276225</xdr:colOff>
      <xdr:row>1</xdr:row>
      <xdr:rowOff>0</xdr:rowOff>
    </xdr:to>
    <xdr:sp>
      <xdr:nvSpPr>
        <xdr:cNvPr id="249" name="Line 249"/>
        <xdr:cNvSpPr>
          <a:spLocks/>
        </xdr:cNvSpPr>
      </xdr:nvSpPr>
      <xdr:spPr>
        <a:xfrm flipV="1">
          <a:off x="4181475" y="419100"/>
          <a:ext cx="95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342900</xdr:colOff>
      <xdr:row>1</xdr:row>
      <xdr:rowOff>0</xdr:rowOff>
    </xdr:from>
    <xdr:to>
      <xdr:col>6</xdr:col>
      <xdr:colOff>371475</xdr:colOff>
      <xdr:row>1</xdr:row>
      <xdr:rowOff>0</xdr:rowOff>
    </xdr:to>
    <xdr:sp>
      <xdr:nvSpPr>
        <xdr:cNvPr id="250" name="Line 250"/>
        <xdr:cNvSpPr>
          <a:spLocks/>
        </xdr:cNvSpPr>
      </xdr:nvSpPr>
      <xdr:spPr>
        <a:xfrm>
          <a:off x="4343400" y="419100"/>
          <a:ext cx="285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xdr:row>
      <xdr:rowOff>0</xdr:rowOff>
    </xdr:from>
    <xdr:to>
      <xdr:col>6</xdr:col>
      <xdr:colOff>381000</xdr:colOff>
      <xdr:row>1</xdr:row>
      <xdr:rowOff>0</xdr:rowOff>
    </xdr:to>
    <xdr:sp>
      <xdr:nvSpPr>
        <xdr:cNvPr id="251" name="Line 251"/>
        <xdr:cNvSpPr>
          <a:spLocks/>
        </xdr:cNvSpPr>
      </xdr:nvSpPr>
      <xdr:spPr>
        <a:xfrm>
          <a:off x="4105275" y="41910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1</xdr:row>
      <xdr:rowOff>0</xdr:rowOff>
    </xdr:from>
    <xdr:to>
      <xdr:col>6</xdr:col>
      <xdr:colOff>381000</xdr:colOff>
      <xdr:row>1</xdr:row>
      <xdr:rowOff>0</xdr:rowOff>
    </xdr:to>
    <xdr:sp>
      <xdr:nvSpPr>
        <xdr:cNvPr id="252" name="Line 252"/>
        <xdr:cNvSpPr>
          <a:spLocks/>
        </xdr:cNvSpPr>
      </xdr:nvSpPr>
      <xdr:spPr>
        <a:xfrm>
          <a:off x="4114800" y="419100"/>
          <a:ext cx="2667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209550</xdr:colOff>
      <xdr:row>1</xdr:row>
      <xdr:rowOff>0</xdr:rowOff>
    </xdr:from>
    <xdr:to>
      <xdr:col>6</xdr:col>
      <xdr:colOff>381000</xdr:colOff>
      <xdr:row>1</xdr:row>
      <xdr:rowOff>0</xdr:rowOff>
    </xdr:to>
    <xdr:sp>
      <xdr:nvSpPr>
        <xdr:cNvPr id="253" name="Line 253"/>
        <xdr:cNvSpPr>
          <a:spLocks/>
        </xdr:cNvSpPr>
      </xdr:nvSpPr>
      <xdr:spPr>
        <a:xfrm>
          <a:off x="4210050" y="419100"/>
          <a:ext cx="1714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xdr:row>
      <xdr:rowOff>0</xdr:rowOff>
    </xdr:from>
    <xdr:to>
      <xdr:col>6</xdr:col>
      <xdr:colOff>381000</xdr:colOff>
      <xdr:row>1</xdr:row>
      <xdr:rowOff>0</xdr:rowOff>
    </xdr:to>
    <xdr:sp>
      <xdr:nvSpPr>
        <xdr:cNvPr id="254" name="Line 254"/>
        <xdr:cNvSpPr>
          <a:spLocks/>
        </xdr:cNvSpPr>
      </xdr:nvSpPr>
      <xdr:spPr>
        <a:xfrm>
          <a:off x="4105275" y="41910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255" name="Line 255"/>
        <xdr:cNvSpPr>
          <a:spLocks/>
        </xdr:cNvSpPr>
      </xdr:nvSpPr>
      <xdr:spPr>
        <a:xfrm>
          <a:off x="4133850" y="41910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1</xdr:row>
      <xdr:rowOff>0</xdr:rowOff>
    </xdr:from>
    <xdr:to>
      <xdr:col>6</xdr:col>
      <xdr:colOff>381000</xdr:colOff>
      <xdr:row>1</xdr:row>
      <xdr:rowOff>0</xdr:rowOff>
    </xdr:to>
    <xdr:sp>
      <xdr:nvSpPr>
        <xdr:cNvPr id="256" name="Line 256"/>
        <xdr:cNvSpPr>
          <a:spLocks/>
        </xdr:cNvSpPr>
      </xdr:nvSpPr>
      <xdr:spPr>
        <a:xfrm flipV="1">
          <a:off x="4171950" y="419100"/>
          <a:ext cx="2095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xdr:row>
      <xdr:rowOff>0</xdr:rowOff>
    </xdr:from>
    <xdr:to>
      <xdr:col>6</xdr:col>
      <xdr:colOff>381000</xdr:colOff>
      <xdr:row>1</xdr:row>
      <xdr:rowOff>0</xdr:rowOff>
    </xdr:to>
    <xdr:sp>
      <xdr:nvSpPr>
        <xdr:cNvPr id="257" name="Line 257"/>
        <xdr:cNvSpPr>
          <a:spLocks/>
        </xdr:cNvSpPr>
      </xdr:nvSpPr>
      <xdr:spPr>
        <a:xfrm>
          <a:off x="4105275" y="41910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258" name="Line 258"/>
        <xdr:cNvSpPr>
          <a:spLocks/>
        </xdr:cNvSpPr>
      </xdr:nvSpPr>
      <xdr:spPr>
        <a:xfrm>
          <a:off x="4133850" y="41910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259" name="Line 259"/>
        <xdr:cNvSpPr>
          <a:spLocks/>
        </xdr:cNvSpPr>
      </xdr:nvSpPr>
      <xdr:spPr>
        <a:xfrm>
          <a:off x="4133850" y="41910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260" name="Line 260"/>
        <xdr:cNvSpPr>
          <a:spLocks/>
        </xdr:cNvSpPr>
      </xdr:nvSpPr>
      <xdr:spPr>
        <a:xfrm>
          <a:off x="4124325" y="419100"/>
          <a:ext cx="257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352425</xdr:colOff>
      <xdr:row>1</xdr:row>
      <xdr:rowOff>0</xdr:rowOff>
    </xdr:to>
    <xdr:sp>
      <xdr:nvSpPr>
        <xdr:cNvPr id="261" name="Line 261"/>
        <xdr:cNvSpPr>
          <a:spLocks/>
        </xdr:cNvSpPr>
      </xdr:nvSpPr>
      <xdr:spPr>
        <a:xfrm>
          <a:off x="4124325" y="419100"/>
          <a:ext cx="2286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262" name="Line 262"/>
        <xdr:cNvSpPr>
          <a:spLocks/>
        </xdr:cNvSpPr>
      </xdr:nvSpPr>
      <xdr:spPr>
        <a:xfrm>
          <a:off x="4124325" y="419100"/>
          <a:ext cx="257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263" name="Line 263"/>
        <xdr:cNvSpPr>
          <a:spLocks/>
        </xdr:cNvSpPr>
      </xdr:nvSpPr>
      <xdr:spPr>
        <a:xfrm>
          <a:off x="4124325" y="419100"/>
          <a:ext cx="257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264" name="Line 264"/>
        <xdr:cNvSpPr>
          <a:spLocks/>
        </xdr:cNvSpPr>
      </xdr:nvSpPr>
      <xdr:spPr>
        <a:xfrm>
          <a:off x="4124325" y="419100"/>
          <a:ext cx="257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xdr:row>
      <xdr:rowOff>0</xdr:rowOff>
    </xdr:from>
    <xdr:to>
      <xdr:col>6</xdr:col>
      <xdr:colOff>381000</xdr:colOff>
      <xdr:row>1</xdr:row>
      <xdr:rowOff>0</xdr:rowOff>
    </xdr:to>
    <xdr:sp>
      <xdr:nvSpPr>
        <xdr:cNvPr id="265" name="Line 265"/>
        <xdr:cNvSpPr>
          <a:spLocks/>
        </xdr:cNvSpPr>
      </xdr:nvSpPr>
      <xdr:spPr>
        <a:xfrm>
          <a:off x="4105275" y="41910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1</xdr:row>
      <xdr:rowOff>0</xdr:rowOff>
    </xdr:from>
    <xdr:to>
      <xdr:col>6</xdr:col>
      <xdr:colOff>381000</xdr:colOff>
      <xdr:row>1</xdr:row>
      <xdr:rowOff>0</xdr:rowOff>
    </xdr:to>
    <xdr:sp>
      <xdr:nvSpPr>
        <xdr:cNvPr id="266" name="Line 266"/>
        <xdr:cNvSpPr>
          <a:spLocks/>
        </xdr:cNvSpPr>
      </xdr:nvSpPr>
      <xdr:spPr>
        <a:xfrm>
          <a:off x="4114800" y="419100"/>
          <a:ext cx="2667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xdr:row>
      <xdr:rowOff>0</xdr:rowOff>
    </xdr:from>
    <xdr:to>
      <xdr:col>6</xdr:col>
      <xdr:colOff>381000</xdr:colOff>
      <xdr:row>1</xdr:row>
      <xdr:rowOff>0</xdr:rowOff>
    </xdr:to>
    <xdr:sp>
      <xdr:nvSpPr>
        <xdr:cNvPr id="267" name="Line 267"/>
        <xdr:cNvSpPr>
          <a:spLocks/>
        </xdr:cNvSpPr>
      </xdr:nvSpPr>
      <xdr:spPr>
        <a:xfrm>
          <a:off x="4105275" y="41910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268" name="Line 268"/>
        <xdr:cNvSpPr>
          <a:spLocks/>
        </xdr:cNvSpPr>
      </xdr:nvSpPr>
      <xdr:spPr>
        <a:xfrm>
          <a:off x="4133850" y="41910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xdr:row>
      <xdr:rowOff>0</xdr:rowOff>
    </xdr:from>
    <xdr:to>
      <xdr:col>6</xdr:col>
      <xdr:colOff>381000</xdr:colOff>
      <xdr:row>1</xdr:row>
      <xdr:rowOff>0</xdr:rowOff>
    </xdr:to>
    <xdr:sp>
      <xdr:nvSpPr>
        <xdr:cNvPr id="269" name="Line 269"/>
        <xdr:cNvSpPr>
          <a:spLocks/>
        </xdr:cNvSpPr>
      </xdr:nvSpPr>
      <xdr:spPr>
        <a:xfrm>
          <a:off x="4105275" y="41910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270" name="Line 270"/>
        <xdr:cNvSpPr>
          <a:spLocks/>
        </xdr:cNvSpPr>
      </xdr:nvSpPr>
      <xdr:spPr>
        <a:xfrm>
          <a:off x="4124325" y="419100"/>
          <a:ext cx="257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1</xdr:row>
      <xdr:rowOff>0</xdr:rowOff>
    </xdr:from>
    <xdr:to>
      <xdr:col>6</xdr:col>
      <xdr:colOff>381000</xdr:colOff>
      <xdr:row>1</xdr:row>
      <xdr:rowOff>0</xdr:rowOff>
    </xdr:to>
    <xdr:sp>
      <xdr:nvSpPr>
        <xdr:cNvPr id="271" name="Line 271"/>
        <xdr:cNvSpPr>
          <a:spLocks/>
        </xdr:cNvSpPr>
      </xdr:nvSpPr>
      <xdr:spPr>
        <a:xfrm>
          <a:off x="4114800" y="419100"/>
          <a:ext cx="2667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272" name="Line 272"/>
        <xdr:cNvSpPr>
          <a:spLocks/>
        </xdr:cNvSpPr>
      </xdr:nvSpPr>
      <xdr:spPr>
        <a:xfrm>
          <a:off x="4124325" y="419100"/>
          <a:ext cx="257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1</xdr:row>
      <xdr:rowOff>0</xdr:rowOff>
    </xdr:from>
    <xdr:to>
      <xdr:col>6</xdr:col>
      <xdr:colOff>381000</xdr:colOff>
      <xdr:row>1</xdr:row>
      <xdr:rowOff>0</xdr:rowOff>
    </xdr:to>
    <xdr:sp>
      <xdr:nvSpPr>
        <xdr:cNvPr id="273" name="Line 273"/>
        <xdr:cNvSpPr>
          <a:spLocks/>
        </xdr:cNvSpPr>
      </xdr:nvSpPr>
      <xdr:spPr>
        <a:xfrm>
          <a:off x="4076700" y="419100"/>
          <a:ext cx="3048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274" name="Line 274"/>
        <xdr:cNvSpPr>
          <a:spLocks/>
        </xdr:cNvSpPr>
      </xdr:nvSpPr>
      <xdr:spPr>
        <a:xfrm>
          <a:off x="4133850" y="41910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1</xdr:row>
      <xdr:rowOff>0</xdr:rowOff>
    </xdr:from>
    <xdr:to>
      <xdr:col>6</xdr:col>
      <xdr:colOff>381000</xdr:colOff>
      <xdr:row>1</xdr:row>
      <xdr:rowOff>0</xdr:rowOff>
    </xdr:to>
    <xdr:sp>
      <xdr:nvSpPr>
        <xdr:cNvPr id="275" name="Line 275"/>
        <xdr:cNvSpPr>
          <a:spLocks/>
        </xdr:cNvSpPr>
      </xdr:nvSpPr>
      <xdr:spPr>
        <a:xfrm>
          <a:off x="4114800" y="419100"/>
          <a:ext cx="2667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276" name="Line 276"/>
        <xdr:cNvSpPr>
          <a:spLocks/>
        </xdr:cNvSpPr>
      </xdr:nvSpPr>
      <xdr:spPr>
        <a:xfrm>
          <a:off x="4133850" y="41910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xdr:row>
      <xdr:rowOff>0</xdr:rowOff>
    </xdr:from>
    <xdr:to>
      <xdr:col>6</xdr:col>
      <xdr:colOff>381000</xdr:colOff>
      <xdr:row>1</xdr:row>
      <xdr:rowOff>0</xdr:rowOff>
    </xdr:to>
    <xdr:sp>
      <xdr:nvSpPr>
        <xdr:cNvPr id="277" name="Line 277"/>
        <xdr:cNvSpPr>
          <a:spLocks/>
        </xdr:cNvSpPr>
      </xdr:nvSpPr>
      <xdr:spPr>
        <a:xfrm>
          <a:off x="4105275" y="41910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278" name="Line 278"/>
        <xdr:cNvSpPr>
          <a:spLocks/>
        </xdr:cNvSpPr>
      </xdr:nvSpPr>
      <xdr:spPr>
        <a:xfrm>
          <a:off x="4133850" y="41910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xdr:row>
      <xdr:rowOff>0</xdr:rowOff>
    </xdr:from>
    <xdr:to>
      <xdr:col>6</xdr:col>
      <xdr:colOff>381000</xdr:colOff>
      <xdr:row>1</xdr:row>
      <xdr:rowOff>0</xdr:rowOff>
    </xdr:to>
    <xdr:sp>
      <xdr:nvSpPr>
        <xdr:cNvPr id="279" name="Line 279"/>
        <xdr:cNvSpPr>
          <a:spLocks/>
        </xdr:cNvSpPr>
      </xdr:nvSpPr>
      <xdr:spPr>
        <a:xfrm>
          <a:off x="4105275" y="41910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1</xdr:row>
      <xdr:rowOff>0</xdr:rowOff>
    </xdr:from>
    <xdr:to>
      <xdr:col>6</xdr:col>
      <xdr:colOff>381000</xdr:colOff>
      <xdr:row>1</xdr:row>
      <xdr:rowOff>0</xdr:rowOff>
    </xdr:to>
    <xdr:sp>
      <xdr:nvSpPr>
        <xdr:cNvPr id="280" name="Line 280"/>
        <xdr:cNvSpPr>
          <a:spLocks/>
        </xdr:cNvSpPr>
      </xdr:nvSpPr>
      <xdr:spPr>
        <a:xfrm>
          <a:off x="4114800" y="419100"/>
          <a:ext cx="2667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1</xdr:row>
      <xdr:rowOff>0</xdr:rowOff>
    </xdr:from>
    <xdr:to>
      <xdr:col>6</xdr:col>
      <xdr:colOff>381000</xdr:colOff>
      <xdr:row>1</xdr:row>
      <xdr:rowOff>0</xdr:rowOff>
    </xdr:to>
    <xdr:sp>
      <xdr:nvSpPr>
        <xdr:cNvPr id="281" name="Line 281"/>
        <xdr:cNvSpPr>
          <a:spLocks/>
        </xdr:cNvSpPr>
      </xdr:nvSpPr>
      <xdr:spPr>
        <a:xfrm>
          <a:off x="4114800" y="419100"/>
          <a:ext cx="2667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282" name="Line 282"/>
        <xdr:cNvSpPr>
          <a:spLocks/>
        </xdr:cNvSpPr>
      </xdr:nvSpPr>
      <xdr:spPr>
        <a:xfrm>
          <a:off x="4124325" y="419100"/>
          <a:ext cx="257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283" name="Line 283"/>
        <xdr:cNvSpPr>
          <a:spLocks/>
        </xdr:cNvSpPr>
      </xdr:nvSpPr>
      <xdr:spPr>
        <a:xfrm>
          <a:off x="4124325" y="419100"/>
          <a:ext cx="257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xdr:row>
      <xdr:rowOff>0</xdr:rowOff>
    </xdr:from>
    <xdr:to>
      <xdr:col>6</xdr:col>
      <xdr:colOff>381000</xdr:colOff>
      <xdr:row>1</xdr:row>
      <xdr:rowOff>0</xdr:rowOff>
    </xdr:to>
    <xdr:sp>
      <xdr:nvSpPr>
        <xdr:cNvPr id="284" name="Line 284"/>
        <xdr:cNvSpPr>
          <a:spLocks/>
        </xdr:cNvSpPr>
      </xdr:nvSpPr>
      <xdr:spPr>
        <a:xfrm>
          <a:off x="4105275" y="41910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1</xdr:row>
      <xdr:rowOff>0</xdr:rowOff>
    </xdr:from>
    <xdr:to>
      <xdr:col>6</xdr:col>
      <xdr:colOff>381000</xdr:colOff>
      <xdr:row>1</xdr:row>
      <xdr:rowOff>0</xdr:rowOff>
    </xdr:to>
    <xdr:sp>
      <xdr:nvSpPr>
        <xdr:cNvPr id="285" name="Line 285"/>
        <xdr:cNvSpPr>
          <a:spLocks/>
        </xdr:cNvSpPr>
      </xdr:nvSpPr>
      <xdr:spPr>
        <a:xfrm>
          <a:off x="4114800" y="419100"/>
          <a:ext cx="2667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1</xdr:row>
      <xdr:rowOff>0</xdr:rowOff>
    </xdr:from>
    <xdr:to>
      <xdr:col>6</xdr:col>
      <xdr:colOff>381000</xdr:colOff>
      <xdr:row>1</xdr:row>
      <xdr:rowOff>0</xdr:rowOff>
    </xdr:to>
    <xdr:sp>
      <xdr:nvSpPr>
        <xdr:cNvPr id="286" name="Line 286"/>
        <xdr:cNvSpPr>
          <a:spLocks/>
        </xdr:cNvSpPr>
      </xdr:nvSpPr>
      <xdr:spPr>
        <a:xfrm>
          <a:off x="4076700" y="419100"/>
          <a:ext cx="3048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180975</xdr:colOff>
      <xdr:row>1</xdr:row>
      <xdr:rowOff>0</xdr:rowOff>
    </xdr:from>
    <xdr:to>
      <xdr:col>6</xdr:col>
      <xdr:colOff>381000</xdr:colOff>
      <xdr:row>1</xdr:row>
      <xdr:rowOff>0</xdr:rowOff>
    </xdr:to>
    <xdr:sp>
      <xdr:nvSpPr>
        <xdr:cNvPr id="287" name="Line 287"/>
        <xdr:cNvSpPr>
          <a:spLocks/>
        </xdr:cNvSpPr>
      </xdr:nvSpPr>
      <xdr:spPr>
        <a:xfrm>
          <a:off x="4181475" y="419100"/>
          <a:ext cx="2000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288" name="Line 288"/>
        <xdr:cNvSpPr>
          <a:spLocks/>
        </xdr:cNvSpPr>
      </xdr:nvSpPr>
      <xdr:spPr>
        <a:xfrm>
          <a:off x="4133850" y="41910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289" name="Line 289"/>
        <xdr:cNvSpPr>
          <a:spLocks/>
        </xdr:cNvSpPr>
      </xdr:nvSpPr>
      <xdr:spPr>
        <a:xfrm>
          <a:off x="4124325" y="419100"/>
          <a:ext cx="257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352425</xdr:colOff>
      <xdr:row>1</xdr:row>
      <xdr:rowOff>0</xdr:rowOff>
    </xdr:to>
    <xdr:sp>
      <xdr:nvSpPr>
        <xdr:cNvPr id="290" name="Line 290"/>
        <xdr:cNvSpPr>
          <a:spLocks/>
        </xdr:cNvSpPr>
      </xdr:nvSpPr>
      <xdr:spPr>
        <a:xfrm>
          <a:off x="4124325" y="419100"/>
          <a:ext cx="2286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291" name="Line 291"/>
        <xdr:cNvSpPr>
          <a:spLocks/>
        </xdr:cNvSpPr>
      </xdr:nvSpPr>
      <xdr:spPr>
        <a:xfrm>
          <a:off x="4124325" y="419100"/>
          <a:ext cx="257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292" name="Line 292"/>
        <xdr:cNvSpPr>
          <a:spLocks/>
        </xdr:cNvSpPr>
      </xdr:nvSpPr>
      <xdr:spPr>
        <a:xfrm>
          <a:off x="4124325" y="419100"/>
          <a:ext cx="257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1</xdr:row>
      <xdr:rowOff>0</xdr:rowOff>
    </xdr:from>
    <xdr:to>
      <xdr:col>6</xdr:col>
      <xdr:colOff>381000</xdr:colOff>
      <xdr:row>1</xdr:row>
      <xdr:rowOff>0</xdr:rowOff>
    </xdr:to>
    <xdr:sp>
      <xdr:nvSpPr>
        <xdr:cNvPr id="293" name="Line 293"/>
        <xdr:cNvSpPr>
          <a:spLocks/>
        </xdr:cNvSpPr>
      </xdr:nvSpPr>
      <xdr:spPr>
        <a:xfrm>
          <a:off x="4114800" y="419100"/>
          <a:ext cx="2667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294" name="Line 294"/>
        <xdr:cNvSpPr>
          <a:spLocks/>
        </xdr:cNvSpPr>
      </xdr:nvSpPr>
      <xdr:spPr>
        <a:xfrm>
          <a:off x="4124325" y="419100"/>
          <a:ext cx="257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95250</xdr:colOff>
      <xdr:row>1</xdr:row>
      <xdr:rowOff>0</xdr:rowOff>
    </xdr:from>
    <xdr:to>
      <xdr:col>6</xdr:col>
      <xdr:colOff>381000</xdr:colOff>
      <xdr:row>1</xdr:row>
      <xdr:rowOff>0</xdr:rowOff>
    </xdr:to>
    <xdr:sp>
      <xdr:nvSpPr>
        <xdr:cNvPr id="295" name="Line 295"/>
        <xdr:cNvSpPr>
          <a:spLocks/>
        </xdr:cNvSpPr>
      </xdr:nvSpPr>
      <xdr:spPr>
        <a:xfrm>
          <a:off x="4095750" y="419100"/>
          <a:ext cx="2857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xdr:row>
      <xdr:rowOff>0</xdr:rowOff>
    </xdr:from>
    <xdr:to>
      <xdr:col>6</xdr:col>
      <xdr:colOff>381000</xdr:colOff>
      <xdr:row>1</xdr:row>
      <xdr:rowOff>0</xdr:rowOff>
    </xdr:to>
    <xdr:sp>
      <xdr:nvSpPr>
        <xdr:cNvPr id="296" name="Line 296"/>
        <xdr:cNvSpPr>
          <a:spLocks/>
        </xdr:cNvSpPr>
      </xdr:nvSpPr>
      <xdr:spPr>
        <a:xfrm>
          <a:off x="4105275" y="41910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1</xdr:row>
      <xdr:rowOff>0</xdr:rowOff>
    </xdr:from>
    <xdr:to>
      <xdr:col>6</xdr:col>
      <xdr:colOff>381000</xdr:colOff>
      <xdr:row>1</xdr:row>
      <xdr:rowOff>0</xdr:rowOff>
    </xdr:to>
    <xdr:sp>
      <xdr:nvSpPr>
        <xdr:cNvPr id="297" name="Line 297"/>
        <xdr:cNvSpPr>
          <a:spLocks/>
        </xdr:cNvSpPr>
      </xdr:nvSpPr>
      <xdr:spPr>
        <a:xfrm>
          <a:off x="4114800" y="419100"/>
          <a:ext cx="2667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180975</xdr:colOff>
      <xdr:row>1</xdr:row>
      <xdr:rowOff>0</xdr:rowOff>
    </xdr:from>
    <xdr:to>
      <xdr:col>6</xdr:col>
      <xdr:colOff>381000</xdr:colOff>
      <xdr:row>1</xdr:row>
      <xdr:rowOff>0</xdr:rowOff>
    </xdr:to>
    <xdr:sp>
      <xdr:nvSpPr>
        <xdr:cNvPr id="298" name="Line 298"/>
        <xdr:cNvSpPr>
          <a:spLocks/>
        </xdr:cNvSpPr>
      </xdr:nvSpPr>
      <xdr:spPr>
        <a:xfrm>
          <a:off x="4181475" y="419100"/>
          <a:ext cx="2000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299" name="Freeform 299"/>
        <xdr:cNvSpPr>
          <a:spLocks/>
        </xdr:cNvSpPr>
      </xdr:nvSpPr>
      <xdr:spPr>
        <a:xfrm>
          <a:off x="4124325" y="419100"/>
          <a:ext cx="257175" cy="0"/>
        </a:xfrm>
        <a:custGeom>
          <a:pathLst>
            <a:path h="6" w="36">
              <a:moveTo>
                <a:pt x="0" y="0"/>
              </a:moveTo>
              <a:lnTo>
                <a:pt x="14" y="6"/>
              </a:lnTo>
              <a:lnTo>
                <a:pt x="36" y="4"/>
              </a:lnTo>
            </a:path>
          </a:pathLst>
        </a:cu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xdr:row>
      <xdr:rowOff>0</xdr:rowOff>
    </xdr:from>
    <xdr:to>
      <xdr:col>6</xdr:col>
      <xdr:colOff>381000</xdr:colOff>
      <xdr:row>1</xdr:row>
      <xdr:rowOff>0</xdr:rowOff>
    </xdr:to>
    <xdr:sp>
      <xdr:nvSpPr>
        <xdr:cNvPr id="300" name="Line 300"/>
        <xdr:cNvSpPr>
          <a:spLocks/>
        </xdr:cNvSpPr>
      </xdr:nvSpPr>
      <xdr:spPr>
        <a:xfrm>
          <a:off x="4105275" y="41910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301" name="Line 301"/>
        <xdr:cNvSpPr>
          <a:spLocks/>
        </xdr:cNvSpPr>
      </xdr:nvSpPr>
      <xdr:spPr>
        <a:xfrm>
          <a:off x="4133850" y="41910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1</xdr:row>
      <xdr:rowOff>0</xdr:rowOff>
    </xdr:from>
    <xdr:to>
      <xdr:col>6</xdr:col>
      <xdr:colOff>381000</xdr:colOff>
      <xdr:row>1</xdr:row>
      <xdr:rowOff>0</xdr:rowOff>
    </xdr:to>
    <xdr:sp>
      <xdr:nvSpPr>
        <xdr:cNvPr id="302" name="Line 302"/>
        <xdr:cNvSpPr>
          <a:spLocks/>
        </xdr:cNvSpPr>
      </xdr:nvSpPr>
      <xdr:spPr>
        <a:xfrm flipV="1">
          <a:off x="4171950" y="419100"/>
          <a:ext cx="2095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95250</xdr:colOff>
      <xdr:row>1</xdr:row>
      <xdr:rowOff>0</xdr:rowOff>
    </xdr:from>
    <xdr:to>
      <xdr:col>6</xdr:col>
      <xdr:colOff>381000</xdr:colOff>
      <xdr:row>1</xdr:row>
      <xdr:rowOff>0</xdr:rowOff>
    </xdr:to>
    <xdr:sp>
      <xdr:nvSpPr>
        <xdr:cNvPr id="303" name="Freeform 303"/>
        <xdr:cNvSpPr>
          <a:spLocks/>
        </xdr:cNvSpPr>
      </xdr:nvSpPr>
      <xdr:spPr>
        <a:xfrm>
          <a:off x="4095750" y="419100"/>
          <a:ext cx="285750" cy="0"/>
        </a:xfrm>
        <a:custGeom>
          <a:pathLst>
            <a:path h="6" w="36">
              <a:moveTo>
                <a:pt x="0" y="0"/>
              </a:moveTo>
              <a:lnTo>
                <a:pt x="14" y="6"/>
              </a:lnTo>
              <a:lnTo>
                <a:pt x="36" y="4"/>
              </a:lnTo>
            </a:path>
          </a:pathLst>
        </a:cu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xdr:row>
      <xdr:rowOff>0</xdr:rowOff>
    </xdr:from>
    <xdr:to>
      <xdr:col>6</xdr:col>
      <xdr:colOff>381000</xdr:colOff>
      <xdr:row>1</xdr:row>
      <xdr:rowOff>0</xdr:rowOff>
    </xdr:to>
    <xdr:sp>
      <xdr:nvSpPr>
        <xdr:cNvPr id="304" name="Line 304"/>
        <xdr:cNvSpPr>
          <a:spLocks/>
        </xdr:cNvSpPr>
      </xdr:nvSpPr>
      <xdr:spPr>
        <a:xfrm>
          <a:off x="4105275" y="41910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305" name="Line 305"/>
        <xdr:cNvSpPr>
          <a:spLocks/>
        </xdr:cNvSpPr>
      </xdr:nvSpPr>
      <xdr:spPr>
        <a:xfrm>
          <a:off x="4133850" y="41910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1</xdr:row>
      <xdr:rowOff>0</xdr:rowOff>
    </xdr:from>
    <xdr:to>
      <xdr:col>6</xdr:col>
      <xdr:colOff>381000</xdr:colOff>
      <xdr:row>1</xdr:row>
      <xdr:rowOff>0</xdr:rowOff>
    </xdr:to>
    <xdr:sp>
      <xdr:nvSpPr>
        <xdr:cNvPr id="306" name="Line 306"/>
        <xdr:cNvSpPr>
          <a:spLocks/>
        </xdr:cNvSpPr>
      </xdr:nvSpPr>
      <xdr:spPr>
        <a:xfrm>
          <a:off x="4076700" y="419100"/>
          <a:ext cx="3048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307" name="Line 307"/>
        <xdr:cNvSpPr>
          <a:spLocks/>
        </xdr:cNvSpPr>
      </xdr:nvSpPr>
      <xdr:spPr>
        <a:xfrm>
          <a:off x="4133850" y="41910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1</xdr:row>
      <xdr:rowOff>0</xdr:rowOff>
    </xdr:from>
    <xdr:to>
      <xdr:col>6</xdr:col>
      <xdr:colOff>381000</xdr:colOff>
      <xdr:row>1</xdr:row>
      <xdr:rowOff>0</xdr:rowOff>
    </xdr:to>
    <xdr:sp>
      <xdr:nvSpPr>
        <xdr:cNvPr id="308" name="Line 308"/>
        <xdr:cNvSpPr>
          <a:spLocks/>
        </xdr:cNvSpPr>
      </xdr:nvSpPr>
      <xdr:spPr>
        <a:xfrm>
          <a:off x="4076700" y="419100"/>
          <a:ext cx="3048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309" name="Line 309"/>
        <xdr:cNvSpPr>
          <a:spLocks/>
        </xdr:cNvSpPr>
      </xdr:nvSpPr>
      <xdr:spPr>
        <a:xfrm>
          <a:off x="4133850" y="41910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1</xdr:row>
      <xdr:rowOff>0</xdr:rowOff>
    </xdr:from>
    <xdr:to>
      <xdr:col>6</xdr:col>
      <xdr:colOff>381000</xdr:colOff>
      <xdr:row>1</xdr:row>
      <xdr:rowOff>0</xdr:rowOff>
    </xdr:to>
    <xdr:sp>
      <xdr:nvSpPr>
        <xdr:cNvPr id="310" name="Line 310"/>
        <xdr:cNvSpPr>
          <a:spLocks/>
        </xdr:cNvSpPr>
      </xdr:nvSpPr>
      <xdr:spPr>
        <a:xfrm>
          <a:off x="4076700" y="419100"/>
          <a:ext cx="3048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311" name="Line 311"/>
        <xdr:cNvSpPr>
          <a:spLocks/>
        </xdr:cNvSpPr>
      </xdr:nvSpPr>
      <xdr:spPr>
        <a:xfrm>
          <a:off x="4133850" y="41910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312" name="Line 312"/>
        <xdr:cNvSpPr>
          <a:spLocks/>
        </xdr:cNvSpPr>
      </xdr:nvSpPr>
      <xdr:spPr>
        <a:xfrm>
          <a:off x="4124325" y="419100"/>
          <a:ext cx="257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313" name="Line 313"/>
        <xdr:cNvSpPr>
          <a:spLocks/>
        </xdr:cNvSpPr>
      </xdr:nvSpPr>
      <xdr:spPr>
        <a:xfrm>
          <a:off x="4133850" y="41910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352425</xdr:colOff>
      <xdr:row>1</xdr:row>
      <xdr:rowOff>0</xdr:rowOff>
    </xdr:to>
    <xdr:sp>
      <xdr:nvSpPr>
        <xdr:cNvPr id="314" name="Line 314"/>
        <xdr:cNvSpPr>
          <a:spLocks/>
        </xdr:cNvSpPr>
      </xdr:nvSpPr>
      <xdr:spPr>
        <a:xfrm>
          <a:off x="4124325" y="419100"/>
          <a:ext cx="2286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315" name="Line 315"/>
        <xdr:cNvSpPr>
          <a:spLocks/>
        </xdr:cNvSpPr>
      </xdr:nvSpPr>
      <xdr:spPr>
        <a:xfrm>
          <a:off x="4124325" y="419100"/>
          <a:ext cx="257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352425</xdr:colOff>
      <xdr:row>1</xdr:row>
      <xdr:rowOff>0</xdr:rowOff>
    </xdr:to>
    <xdr:sp>
      <xdr:nvSpPr>
        <xdr:cNvPr id="316" name="Line 316"/>
        <xdr:cNvSpPr>
          <a:spLocks/>
        </xdr:cNvSpPr>
      </xdr:nvSpPr>
      <xdr:spPr>
        <a:xfrm>
          <a:off x="4124325" y="419100"/>
          <a:ext cx="2286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317" name="Line 317"/>
        <xdr:cNvSpPr>
          <a:spLocks/>
        </xdr:cNvSpPr>
      </xdr:nvSpPr>
      <xdr:spPr>
        <a:xfrm>
          <a:off x="4124325" y="419100"/>
          <a:ext cx="257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1</xdr:row>
      <xdr:rowOff>0</xdr:rowOff>
    </xdr:from>
    <xdr:to>
      <xdr:col>6</xdr:col>
      <xdr:colOff>381000</xdr:colOff>
      <xdr:row>1</xdr:row>
      <xdr:rowOff>0</xdr:rowOff>
    </xdr:to>
    <xdr:sp>
      <xdr:nvSpPr>
        <xdr:cNvPr id="318" name="Line 318"/>
        <xdr:cNvSpPr>
          <a:spLocks/>
        </xdr:cNvSpPr>
      </xdr:nvSpPr>
      <xdr:spPr>
        <a:xfrm>
          <a:off x="4076700" y="419100"/>
          <a:ext cx="3048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1</xdr:row>
      <xdr:rowOff>0</xdr:rowOff>
    </xdr:from>
    <xdr:to>
      <xdr:col>6</xdr:col>
      <xdr:colOff>381000</xdr:colOff>
      <xdr:row>1</xdr:row>
      <xdr:rowOff>0</xdr:rowOff>
    </xdr:to>
    <xdr:sp>
      <xdr:nvSpPr>
        <xdr:cNvPr id="319" name="Line 319"/>
        <xdr:cNvSpPr>
          <a:spLocks/>
        </xdr:cNvSpPr>
      </xdr:nvSpPr>
      <xdr:spPr>
        <a:xfrm>
          <a:off x="4076700" y="419100"/>
          <a:ext cx="3048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1</xdr:row>
      <xdr:rowOff>0</xdr:rowOff>
    </xdr:from>
    <xdr:to>
      <xdr:col>6</xdr:col>
      <xdr:colOff>381000</xdr:colOff>
      <xdr:row>1</xdr:row>
      <xdr:rowOff>0</xdr:rowOff>
    </xdr:to>
    <xdr:sp>
      <xdr:nvSpPr>
        <xdr:cNvPr id="320" name="Line 320"/>
        <xdr:cNvSpPr>
          <a:spLocks/>
        </xdr:cNvSpPr>
      </xdr:nvSpPr>
      <xdr:spPr>
        <a:xfrm>
          <a:off x="4114800" y="419100"/>
          <a:ext cx="2667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xdr:row>
      <xdr:rowOff>0</xdr:rowOff>
    </xdr:from>
    <xdr:to>
      <xdr:col>6</xdr:col>
      <xdr:colOff>152400</xdr:colOff>
      <xdr:row>1</xdr:row>
      <xdr:rowOff>0</xdr:rowOff>
    </xdr:to>
    <xdr:sp>
      <xdr:nvSpPr>
        <xdr:cNvPr id="321" name="Line 321"/>
        <xdr:cNvSpPr>
          <a:spLocks/>
        </xdr:cNvSpPr>
      </xdr:nvSpPr>
      <xdr:spPr>
        <a:xfrm>
          <a:off x="4105275" y="419100"/>
          <a:ext cx="476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322" name="Line 322"/>
        <xdr:cNvSpPr>
          <a:spLocks/>
        </xdr:cNvSpPr>
      </xdr:nvSpPr>
      <xdr:spPr>
        <a:xfrm>
          <a:off x="4133850" y="41910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323" name="Line 323"/>
        <xdr:cNvSpPr>
          <a:spLocks/>
        </xdr:cNvSpPr>
      </xdr:nvSpPr>
      <xdr:spPr>
        <a:xfrm>
          <a:off x="4133850" y="41910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95250</xdr:colOff>
      <xdr:row>1</xdr:row>
      <xdr:rowOff>0</xdr:rowOff>
    </xdr:from>
    <xdr:to>
      <xdr:col>6</xdr:col>
      <xdr:colOff>381000</xdr:colOff>
      <xdr:row>1</xdr:row>
      <xdr:rowOff>0</xdr:rowOff>
    </xdr:to>
    <xdr:sp>
      <xdr:nvSpPr>
        <xdr:cNvPr id="324" name="Line 324"/>
        <xdr:cNvSpPr>
          <a:spLocks/>
        </xdr:cNvSpPr>
      </xdr:nvSpPr>
      <xdr:spPr>
        <a:xfrm>
          <a:off x="4095750" y="419100"/>
          <a:ext cx="2857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1</xdr:row>
      <xdr:rowOff>0</xdr:rowOff>
    </xdr:from>
    <xdr:to>
      <xdr:col>6</xdr:col>
      <xdr:colOff>381000</xdr:colOff>
      <xdr:row>1</xdr:row>
      <xdr:rowOff>0</xdr:rowOff>
    </xdr:to>
    <xdr:sp>
      <xdr:nvSpPr>
        <xdr:cNvPr id="325" name="Line 325"/>
        <xdr:cNvSpPr>
          <a:spLocks/>
        </xdr:cNvSpPr>
      </xdr:nvSpPr>
      <xdr:spPr>
        <a:xfrm>
          <a:off x="4114800" y="419100"/>
          <a:ext cx="2667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180975</xdr:colOff>
      <xdr:row>1</xdr:row>
      <xdr:rowOff>0</xdr:rowOff>
    </xdr:from>
    <xdr:to>
      <xdr:col>6</xdr:col>
      <xdr:colOff>276225</xdr:colOff>
      <xdr:row>1</xdr:row>
      <xdr:rowOff>0</xdr:rowOff>
    </xdr:to>
    <xdr:sp>
      <xdr:nvSpPr>
        <xdr:cNvPr id="326" name="Line 326"/>
        <xdr:cNvSpPr>
          <a:spLocks/>
        </xdr:cNvSpPr>
      </xdr:nvSpPr>
      <xdr:spPr>
        <a:xfrm flipV="1">
          <a:off x="4181475" y="419100"/>
          <a:ext cx="95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342900</xdr:colOff>
      <xdr:row>1</xdr:row>
      <xdr:rowOff>0</xdr:rowOff>
    </xdr:from>
    <xdr:to>
      <xdr:col>6</xdr:col>
      <xdr:colOff>371475</xdr:colOff>
      <xdr:row>1</xdr:row>
      <xdr:rowOff>0</xdr:rowOff>
    </xdr:to>
    <xdr:sp>
      <xdr:nvSpPr>
        <xdr:cNvPr id="327" name="Line 327"/>
        <xdr:cNvSpPr>
          <a:spLocks/>
        </xdr:cNvSpPr>
      </xdr:nvSpPr>
      <xdr:spPr>
        <a:xfrm>
          <a:off x="4343400" y="419100"/>
          <a:ext cx="285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328" name="Line 328"/>
        <xdr:cNvSpPr>
          <a:spLocks/>
        </xdr:cNvSpPr>
      </xdr:nvSpPr>
      <xdr:spPr>
        <a:xfrm>
          <a:off x="4133850" y="41910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1</xdr:row>
      <xdr:rowOff>0</xdr:rowOff>
    </xdr:from>
    <xdr:to>
      <xdr:col>6</xdr:col>
      <xdr:colOff>381000</xdr:colOff>
      <xdr:row>1</xdr:row>
      <xdr:rowOff>0</xdr:rowOff>
    </xdr:to>
    <xdr:sp>
      <xdr:nvSpPr>
        <xdr:cNvPr id="329" name="Line 329"/>
        <xdr:cNvSpPr>
          <a:spLocks/>
        </xdr:cNvSpPr>
      </xdr:nvSpPr>
      <xdr:spPr>
        <a:xfrm>
          <a:off x="4076700" y="419100"/>
          <a:ext cx="3048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330" name="Line 330"/>
        <xdr:cNvSpPr>
          <a:spLocks/>
        </xdr:cNvSpPr>
      </xdr:nvSpPr>
      <xdr:spPr>
        <a:xfrm>
          <a:off x="4133850" y="41910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1</xdr:row>
      <xdr:rowOff>0</xdr:rowOff>
    </xdr:from>
    <xdr:to>
      <xdr:col>6</xdr:col>
      <xdr:colOff>381000</xdr:colOff>
      <xdr:row>1</xdr:row>
      <xdr:rowOff>0</xdr:rowOff>
    </xdr:to>
    <xdr:sp>
      <xdr:nvSpPr>
        <xdr:cNvPr id="331" name="Line 331"/>
        <xdr:cNvSpPr>
          <a:spLocks/>
        </xdr:cNvSpPr>
      </xdr:nvSpPr>
      <xdr:spPr>
        <a:xfrm>
          <a:off x="4076700" y="419100"/>
          <a:ext cx="3048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332" name="Line 332"/>
        <xdr:cNvSpPr>
          <a:spLocks/>
        </xdr:cNvSpPr>
      </xdr:nvSpPr>
      <xdr:spPr>
        <a:xfrm>
          <a:off x="4133850" y="41910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333" name="Line 333"/>
        <xdr:cNvSpPr>
          <a:spLocks/>
        </xdr:cNvSpPr>
      </xdr:nvSpPr>
      <xdr:spPr>
        <a:xfrm>
          <a:off x="4133850" y="41910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xdr:row>
      <xdr:rowOff>0</xdr:rowOff>
    </xdr:from>
    <xdr:to>
      <xdr:col>6</xdr:col>
      <xdr:colOff>381000</xdr:colOff>
      <xdr:row>1</xdr:row>
      <xdr:rowOff>0</xdr:rowOff>
    </xdr:to>
    <xdr:sp>
      <xdr:nvSpPr>
        <xdr:cNvPr id="334" name="Line 334"/>
        <xdr:cNvSpPr>
          <a:spLocks/>
        </xdr:cNvSpPr>
      </xdr:nvSpPr>
      <xdr:spPr>
        <a:xfrm>
          <a:off x="4105275" y="41910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1</xdr:row>
      <xdr:rowOff>0</xdr:rowOff>
    </xdr:from>
    <xdr:to>
      <xdr:col>6</xdr:col>
      <xdr:colOff>381000</xdr:colOff>
      <xdr:row>1</xdr:row>
      <xdr:rowOff>0</xdr:rowOff>
    </xdr:to>
    <xdr:sp>
      <xdr:nvSpPr>
        <xdr:cNvPr id="335" name="Line 335"/>
        <xdr:cNvSpPr>
          <a:spLocks/>
        </xdr:cNvSpPr>
      </xdr:nvSpPr>
      <xdr:spPr>
        <a:xfrm>
          <a:off x="4114800" y="419100"/>
          <a:ext cx="2667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352425</xdr:colOff>
      <xdr:row>1</xdr:row>
      <xdr:rowOff>0</xdr:rowOff>
    </xdr:to>
    <xdr:sp>
      <xdr:nvSpPr>
        <xdr:cNvPr id="336" name="Line 336"/>
        <xdr:cNvSpPr>
          <a:spLocks/>
        </xdr:cNvSpPr>
      </xdr:nvSpPr>
      <xdr:spPr>
        <a:xfrm>
          <a:off x="4124325" y="419100"/>
          <a:ext cx="2286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337" name="Line 337"/>
        <xdr:cNvSpPr>
          <a:spLocks/>
        </xdr:cNvSpPr>
      </xdr:nvSpPr>
      <xdr:spPr>
        <a:xfrm>
          <a:off x="4124325" y="419100"/>
          <a:ext cx="257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xdr:row>
      <xdr:rowOff>0</xdr:rowOff>
    </xdr:from>
    <xdr:to>
      <xdr:col>6</xdr:col>
      <xdr:colOff>381000</xdr:colOff>
      <xdr:row>1</xdr:row>
      <xdr:rowOff>0</xdr:rowOff>
    </xdr:to>
    <xdr:sp>
      <xdr:nvSpPr>
        <xdr:cNvPr id="338" name="Line 338"/>
        <xdr:cNvSpPr>
          <a:spLocks/>
        </xdr:cNvSpPr>
      </xdr:nvSpPr>
      <xdr:spPr>
        <a:xfrm>
          <a:off x="4105275" y="41910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339" name="Line 339"/>
        <xdr:cNvSpPr>
          <a:spLocks/>
        </xdr:cNvSpPr>
      </xdr:nvSpPr>
      <xdr:spPr>
        <a:xfrm>
          <a:off x="4133850" y="41910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1</xdr:row>
      <xdr:rowOff>0</xdr:rowOff>
    </xdr:from>
    <xdr:to>
      <xdr:col>6</xdr:col>
      <xdr:colOff>381000</xdr:colOff>
      <xdr:row>1</xdr:row>
      <xdr:rowOff>0</xdr:rowOff>
    </xdr:to>
    <xdr:sp>
      <xdr:nvSpPr>
        <xdr:cNvPr id="340" name="Line 340"/>
        <xdr:cNvSpPr>
          <a:spLocks/>
        </xdr:cNvSpPr>
      </xdr:nvSpPr>
      <xdr:spPr>
        <a:xfrm flipV="1">
          <a:off x="4171950" y="419100"/>
          <a:ext cx="2095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xdr:row>
      <xdr:rowOff>0</xdr:rowOff>
    </xdr:from>
    <xdr:to>
      <xdr:col>6</xdr:col>
      <xdr:colOff>381000</xdr:colOff>
      <xdr:row>1</xdr:row>
      <xdr:rowOff>0</xdr:rowOff>
    </xdr:to>
    <xdr:sp>
      <xdr:nvSpPr>
        <xdr:cNvPr id="341" name="Line 341"/>
        <xdr:cNvSpPr>
          <a:spLocks/>
        </xdr:cNvSpPr>
      </xdr:nvSpPr>
      <xdr:spPr>
        <a:xfrm>
          <a:off x="4105275" y="41910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342" name="Line 342"/>
        <xdr:cNvSpPr>
          <a:spLocks/>
        </xdr:cNvSpPr>
      </xdr:nvSpPr>
      <xdr:spPr>
        <a:xfrm>
          <a:off x="4133850" y="41910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343" name="Line 343"/>
        <xdr:cNvSpPr>
          <a:spLocks/>
        </xdr:cNvSpPr>
      </xdr:nvSpPr>
      <xdr:spPr>
        <a:xfrm>
          <a:off x="4133850" y="41910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344" name="Line 344"/>
        <xdr:cNvSpPr>
          <a:spLocks/>
        </xdr:cNvSpPr>
      </xdr:nvSpPr>
      <xdr:spPr>
        <a:xfrm>
          <a:off x="4124325" y="419100"/>
          <a:ext cx="257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352425</xdr:colOff>
      <xdr:row>1</xdr:row>
      <xdr:rowOff>0</xdr:rowOff>
    </xdr:to>
    <xdr:sp>
      <xdr:nvSpPr>
        <xdr:cNvPr id="345" name="Line 345"/>
        <xdr:cNvSpPr>
          <a:spLocks/>
        </xdr:cNvSpPr>
      </xdr:nvSpPr>
      <xdr:spPr>
        <a:xfrm>
          <a:off x="4124325" y="419100"/>
          <a:ext cx="2286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346" name="Line 346"/>
        <xdr:cNvSpPr>
          <a:spLocks/>
        </xdr:cNvSpPr>
      </xdr:nvSpPr>
      <xdr:spPr>
        <a:xfrm>
          <a:off x="4124325" y="419100"/>
          <a:ext cx="257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347" name="Line 347"/>
        <xdr:cNvSpPr>
          <a:spLocks/>
        </xdr:cNvSpPr>
      </xdr:nvSpPr>
      <xdr:spPr>
        <a:xfrm>
          <a:off x="4124325" y="419100"/>
          <a:ext cx="257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348" name="Line 348"/>
        <xdr:cNvSpPr>
          <a:spLocks/>
        </xdr:cNvSpPr>
      </xdr:nvSpPr>
      <xdr:spPr>
        <a:xfrm>
          <a:off x="4124325" y="419100"/>
          <a:ext cx="257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xdr:row>
      <xdr:rowOff>0</xdr:rowOff>
    </xdr:from>
    <xdr:to>
      <xdr:col>6</xdr:col>
      <xdr:colOff>381000</xdr:colOff>
      <xdr:row>1</xdr:row>
      <xdr:rowOff>0</xdr:rowOff>
    </xdr:to>
    <xdr:sp>
      <xdr:nvSpPr>
        <xdr:cNvPr id="349" name="Line 349"/>
        <xdr:cNvSpPr>
          <a:spLocks/>
        </xdr:cNvSpPr>
      </xdr:nvSpPr>
      <xdr:spPr>
        <a:xfrm>
          <a:off x="4105275" y="41910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1</xdr:row>
      <xdr:rowOff>0</xdr:rowOff>
    </xdr:from>
    <xdr:to>
      <xdr:col>6</xdr:col>
      <xdr:colOff>381000</xdr:colOff>
      <xdr:row>1</xdr:row>
      <xdr:rowOff>0</xdr:rowOff>
    </xdr:to>
    <xdr:sp>
      <xdr:nvSpPr>
        <xdr:cNvPr id="350" name="Line 350"/>
        <xdr:cNvSpPr>
          <a:spLocks/>
        </xdr:cNvSpPr>
      </xdr:nvSpPr>
      <xdr:spPr>
        <a:xfrm>
          <a:off x="4114800" y="419100"/>
          <a:ext cx="2667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xdr:row>
      <xdr:rowOff>0</xdr:rowOff>
    </xdr:from>
    <xdr:to>
      <xdr:col>6</xdr:col>
      <xdr:colOff>381000</xdr:colOff>
      <xdr:row>1</xdr:row>
      <xdr:rowOff>0</xdr:rowOff>
    </xdr:to>
    <xdr:sp>
      <xdr:nvSpPr>
        <xdr:cNvPr id="351" name="Line 351"/>
        <xdr:cNvSpPr>
          <a:spLocks/>
        </xdr:cNvSpPr>
      </xdr:nvSpPr>
      <xdr:spPr>
        <a:xfrm>
          <a:off x="4105275" y="41910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1</xdr:row>
      <xdr:rowOff>0</xdr:rowOff>
    </xdr:from>
    <xdr:to>
      <xdr:col>6</xdr:col>
      <xdr:colOff>381000</xdr:colOff>
      <xdr:row>1</xdr:row>
      <xdr:rowOff>0</xdr:rowOff>
    </xdr:to>
    <xdr:sp>
      <xdr:nvSpPr>
        <xdr:cNvPr id="352" name="Line 352"/>
        <xdr:cNvSpPr>
          <a:spLocks/>
        </xdr:cNvSpPr>
      </xdr:nvSpPr>
      <xdr:spPr>
        <a:xfrm>
          <a:off x="4076700" y="419100"/>
          <a:ext cx="3048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353" name="Line 353"/>
        <xdr:cNvSpPr>
          <a:spLocks/>
        </xdr:cNvSpPr>
      </xdr:nvSpPr>
      <xdr:spPr>
        <a:xfrm>
          <a:off x="4133850" y="41910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xdr:row>
      <xdr:rowOff>0</xdr:rowOff>
    </xdr:from>
    <xdr:to>
      <xdr:col>6</xdr:col>
      <xdr:colOff>381000</xdr:colOff>
      <xdr:row>1</xdr:row>
      <xdr:rowOff>0</xdr:rowOff>
    </xdr:to>
    <xdr:sp>
      <xdr:nvSpPr>
        <xdr:cNvPr id="354" name="Line 354"/>
        <xdr:cNvSpPr>
          <a:spLocks/>
        </xdr:cNvSpPr>
      </xdr:nvSpPr>
      <xdr:spPr>
        <a:xfrm>
          <a:off x="4105275" y="41910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355" name="Line 355"/>
        <xdr:cNvSpPr>
          <a:spLocks/>
        </xdr:cNvSpPr>
      </xdr:nvSpPr>
      <xdr:spPr>
        <a:xfrm>
          <a:off x="4124325" y="419100"/>
          <a:ext cx="257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1</xdr:row>
      <xdr:rowOff>0</xdr:rowOff>
    </xdr:from>
    <xdr:to>
      <xdr:col>6</xdr:col>
      <xdr:colOff>381000</xdr:colOff>
      <xdr:row>1</xdr:row>
      <xdr:rowOff>0</xdr:rowOff>
    </xdr:to>
    <xdr:sp>
      <xdr:nvSpPr>
        <xdr:cNvPr id="356" name="Line 356"/>
        <xdr:cNvSpPr>
          <a:spLocks/>
        </xdr:cNvSpPr>
      </xdr:nvSpPr>
      <xdr:spPr>
        <a:xfrm>
          <a:off x="4114800" y="419100"/>
          <a:ext cx="2667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357" name="Line 357"/>
        <xdr:cNvSpPr>
          <a:spLocks/>
        </xdr:cNvSpPr>
      </xdr:nvSpPr>
      <xdr:spPr>
        <a:xfrm>
          <a:off x="4124325" y="419100"/>
          <a:ext cx="257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1</xdr:row>
      <xdr:rowOff>0</xdr:rowOff>
    </xdr:from>
    <xdr:to>
      <xdr:col>6</xdr:col>
      <xdr:colOff>381000</xdr:colOff>
      <xdr:row>1</xdr:row>
      <xdr:rowOff>0</xdr:rowOff>
    </xdr:to>
    <xdr:sp>
      <xdr:nvSpPr>
        <xdr:cNvPr id="358" name="Line 358"/>
        <xdr:cNvSpPr>
          <a:spLocks/>
        </xdr:cNvSpPr>
      </xdr:nvSpPr>
      <xdr:spPr>
        <a:xfrm>
          <a:off x="4076700" y="419100"/>
          <a:ext cx="3048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359" name="Line 359"/>
        <xdr:cNvSpPr>
          <a:spLocks/>
        </xdr:cNvSpPr>
      </xdr:nvSpPr>
      <xdr:spPr>
        <a:xfrm>
          <a:off x="4133850" y="41910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1</xdr:row>
      <xdr:rowOff>0</xdr:rowOff>
    </xdr:from>
    <xdr:to>
      <xdr:col>6</xdr:col>
      <xdr:colOff>381000</xdr:colOff>
      <xdr:row>1</xdr:row>
      <xdr:rowOff>0</xdr:rowOff>
    </xdr:to>
    <xdr:sp>
      <xdr:nvSpPr>
        <xdr:cNvPr id="360" name="Line 360"/>
        <xdr:cNvSpPr>
          <a:spLocks/>
        </xdr:cNvSpPr>
      </xdr:nvSpPr>
      <xdr:spPr>
        <a:xfrm>
          <a:off x="4114800" y="419100"/>
          <a:ext cx="2667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361" name="Line 361"/>
        <xdr:cNvSpPr>
          <a:spLocks/>
        </xdr:cNvSpPr>
      </xdr:nvSpPr>
      <xdr:spPr>
        <a:xfrm>
          <a:off x="4133850" y="41910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xdr:row>
      <xdr:rowOff>0</xdr:rowOff>
    </xdr:from>
    <xdr:to>
      <xdr:col>6</xdr:col>
      <xdr:colOff>381000</xdr:colOff>
      <xdr:row>1</xdr:row>
      <xdr:rowOff>0</xdr:rowOff>
    </xdr:to>
    <xdr:sp>
      <xdr:nvSpPr>
        <xdr:cNvPr id="362" name="Line 362"/>
        <xdr:cNvSpPr>
          <a:spLocks/>
        </xdr:cNvSpPr>
      </xdr:nvSpPr>
      <xdr:spPr>
        <a:xfrm>
          <a:off x="4105275" y="41910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363" name="Line 363"/>
        <xdr:cNvSpPr>
          <a:spLocks/>
        </xdr:cNvSpPr>
      </xdr:nvSpPr>
      <xdr:spPr>
        <a:xfrm>
          <a:off x="4133850" y="41910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xdr:row>
      <xdr:rowOff>0</xdr:rowOff>
    </xdr:from>
    <xdr:to>
      <xdr:col>6</xdr:col>
      <xdr:colOff>381000</xdr:colOff>
      <xdr:row>1</xdr:row>
      <xdr:rowOff>0</xdr:rowOff>
    </xdr:to>
    <xdr:sp>
      <xdr:nvSpPr>
        <xdr:cNvPr id="364" name="Line 364"/>
        <xdr:cNvSpPr>
          <a:spLocks/>
        </xdr:cNvSpPr>
      </xdr:nvSpPr>
      <xdr:spPr>
        <a:xfrm>
          <a:off x="4105275" y="41910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1</xdr:row>
      <xdr:rowOff>0</xdr:rowOff>
    </xdr:from>
    <xdr:to>
      <xdr:col>6</xdr:col>
      <xdr:colOff>381000</xdr:colOff>
      <xdr:row>1</xdr:row>
      <xdr:rowOff>0</xdr:rowOff>
    </xdr:to>
    <xdr:sp>
      <xdr:nvSpPr>
        <xdr:cNvPr id="365" name="Line 365"/>
        <xdr:cNvSpPr>
          <a:spLocks/>
        </xdr:cNvSpPr>
      </xdr:nvSpPr>
      <xdr:spPr>
        <a:xfrm>
          <a:off x="4114800" y="419100"/>
          <a:ext cx="2667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1</xdr:row>
      <xdr:rowOff>0</xdr:rowOff>
    </xdr:from>
    <xdr:to>
      <xdr:col>6</xdr:col>
      <xdr:colOff>381000</xdr:colOff>
      <xdr:row>1</xdr:row>
      <xdr:rowOff>0</xdr:rowOff>
    </xdr:to>
    <xdr:sp>
      <xdr:nvSpPr>
        <xdr:cNvPr id="366" name="Line 366"/>
        <xdr:cNvSpPr>
          <a:spLocks/>
        </xdr:cNvSpPr>
      </xdr:nvSpPr>
      <xdr:spPr>
        <a:xfrm>
          <a:off x="4114800" y="419100"/>
          <a:ext cx="2667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367" name="Line 367"/>
        <xdr:cNvSpPr>
          <a:spLocks/>
        </xdr:cNvSpPr>
      </xdr:nvSpPr>
      <xdr:spPr>
        <a:xfrm>
          <a:off x="4124325" y="419100"/>
          <a:ext cx="257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368" name="Line 368"/>
        <xdr:cNvSpPr>
          <a:spLocks/>
        </xdr:cNvSpPr>
      </xdr:nvSpPr>
      <xdr:spPr>
        <a:xfrm>
          <a:off x="4124325" y="419100"/>
          <a:ext cx="257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xdr:row>
      <xdr:rowOff>0</xdr:rowOff>
    </xdr:from>
    <xdr:to>
      <xdr:col>6</xdr:col>
      <xdr:colOff>381000</xdr:colOff>
      <xdr:row>1</xdr:row>
      <xdr:rowOff>0</xdr:rowOff>
    </xdr:to>
    <xdr:sp>
      <xdr:nvSpPr>
        <xdr:cNvPr id="369" name="Line 369"/>
        <xdr:cNvSpPr>
          <a:spLocks/>
        </xdr:cNvSpPr>
      </xdr:nvSpPr>
      <xdr:spPr>
        <a:xfrm>
          <a:off x="4105275" y="41910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1</xdr:row>
      <xdr:rowOff>0</xdr:rowOff>
    </xdr:from>
    <xdr:to>
      <xdr:col>6</xdr:col>
      <xdr:colOff>381000</xdr:colOff>
      <xdr:row>1</xdr:row>
      <xdr:rowOff>0</xdr:rowOff>
    </xdr:to>
    <xdr:sp>
      <xdr:nvSpPr>
        <xdr:cNvPr id="370" name="Line 370"/>
        <xdr:cNvSpPr>
          <a:spLocks/>
        </xdr:cNvSpPr>
      </xdr:nvSpPr>
      <xdr:spPr>
        <a:xfrm>
          <a:off x="4114800" y="419100"/>
          <a:ext cx="2667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1</xdr:row>
      <xdr:rowOff>0</xdr:rowOff>
    </xdr:from>
    <xdr:to>
      <xdr:col>6</xdr:col>
      <xdr:colOff>381000</xdr:colOff>
      <xdr:row>1</xdr:row>
      <xdr:rowOff>0</xdr:rowOff>
    </xdr:to>
    <xdr:sp>
      <xdr:nvSpPr>
        <xdr:cNvPr id="371" name="Line 371"/>
        <xdr:cNvSpPr>
          <a:spLocks/>
        </xdr:cNvSpPr>
      </xdr:nvSpPr>
      <xdr:spPr>
        <a:xfrm>
          <a:off x="4076700" y="419100"/>
          <a:ext cx="3048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180975</xdr:colOff>
      <xdr:row>1</xdr:row>
      <xdr:rowOff>0</xdr:rowOff>
    </xdr:from>
    <xdr:to>
      <xdr:col>6</xdr:col>
      <xdr:colOff>381000</xdr:colOff>
      <xdr:row>1</xdr:row>
      <xdr:rowOff>0</xdr:rowOff>
    </xdr:to>
    <xdr:sp>
      <xdr:nvSpPr>
        <xdr:cNvPr id="372" name="Line 372"/>
        <xdr:cNvSpPr>
          <a:spLocks/>
        </xdr:cNvSpPr>
      </xdr:nvSpPr>
      <xdr:spPr>
        <a:xfrm>
          <a:off x="4181475" y="419100"/>
          <a:ext cx="2000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373" name="Line 373"/>
        <xdr:cNvSpPr>
          <a:spLocks/>
        </xdr:cNvSpPr>
      </xdr:nvSpPr>
      <xdr:spPr>
        <a:xfrm>
          <a:off x="4133850" y="41910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374" name="Line 374"/>
        <xdr:cNvSpPr>
          <a:spLocks/>
        </xdr:cNvSpPr>
      </xdr:nvSpPr>
      <xdr:spPr>
        <a:xfrm>
          <a:off x="4124325" y="419100"/>
          <a:ext cx="257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352425</xdr:colOff>
      <xdr:row>1</xdr:row>
      <xdr:rowOff>0</xdr:rowOff>
    </xdr:to>
    <xdr:sp>
      <xdr:nvSpPr>
        <xdr:cNvPr id="375" name="Line 375"/>
        <xdr:cNvSpPr>
          <a:spLocks/>
        </xdr:cNvSpPr>
      </xdr:nvSpPr>
      <xdr:spPr>
        <a:xfrm>
          <a:off x="4124325" y="419100"/>
          <a:ext cx="2286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376" name="Line 376"/>
        <xdr:cNvSpPr>
          <a:spLocks/>
        </xdr:cNvSpPr>
      </xdr:nvSpPr>
      <xdr:spPr>
        <a:xfrm>
          <a:off x="4124325" y="419100"/>
          <a:ext cx="257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377" name="Line 377"/>
        <xdr:cNvSpPr>
          <a:spLocks/>
        </xdr:cNvSpPr>
      </xdr:nvSpPr>
      <xdr:spPr>
        <a:xfrm>
          <a:off x="4124325" y="419100"/>
          <a:ext cx="257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1</xdr:row>
      <xdr:rowOff>0</xdr:rowOff>
    </xdr:from>
    <xdr:to>
      <xdr:col>6</xdr:col>
      <xdr:colOff>381000</xdr:colOff>
      <xdr:row>1</xdr:row>
      <xdr:rowOff>0</xdr:rowOff>
    </xdr:to>
    <xdr:sp>
      <xdr:nvSpPr>
        <xdr:cNvPr id="378" name="Line 378"/>
        <xdr:cNvSpPr>
          <a:spLocks/>
        </xdr:cNvSpPr>
      </xdr:nvSpPr>
      <xdr:spPr>
        <a:xfrm>
          <a:off x="4114800" y="419100"/>
          <a:ext cx="2667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379" name="Line 379"/>
        <xdr:cNvSpPr>
          <a:spLocks/>
        </xdr:cNvSpPr>
      </xdr:nvSpPr>
      <xdr:spPr>
        <a:xfrm>
          <a:off x="4124325" y="419100"/>
          <a:ext cx="257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95250</xdr:colOff>
      <xdr:row>1</xdr:row>
      <xdr:rowOff>0</xdr:rowOff>
    </xdr:from>
    <xdr:to>
      <xdr:col>6</xdr:col>
      <xdr:colOff>381000</xdr:colOff>
      <xdr:row>1</xdr:row>
      <xdr:rowOff>0</xdr:rowOff>
    </xdr:to>
    <xdr:sp>
      <xdr:nvSpPr>
        <xdr:cNvPr id="380" name="Line 380"/>
        <xdr:cNvSpPr>
          <a:spLocks/>
        </xdr:cNvSpPr>
      </xdr:nvSpPr>
      <xdr:spPr>
        <a:xfrm>
          <a:off x="4095750" y="419100"/>
          <a:ext cx="2857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xdr:row>
      <xdr:rowOff>0</xdr:rowOff>
    </xdr:from>
    <xdr:to>
      <xdr:col>6</xdr:col>
      <xdr:colOff>381000</xdr:colOff>
      <xdr:row>1</xdr:row>
      <xdr:rowOff>0</xdr:rowOff>
    </xdr:to>
    <xdr:sp>
      <xdr:nvSpPr>
        <xdr:cNvPr id="381" name="Line 381"/>
        <xdr:cNvSpPr>
          <a:spLocks/>
        </xdr:cNvSpPr>
      </xdr:nvSpPr>
      <xdr:spPr>
        <a:xfrm>
          <a:off x="4105275" y="41910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1</xdr:row>
      <xdr:rowOff>0</xdr:rowOff>
    </xdr:from>
    <xdr:to>
      <xdr:col>6</xdr:col>
      <xdr:colOff>381000</xdr:colOff>
      <xdr:row>1</xdr:row>
      <xdr:rowOff>0</xdr:rowOff>
    </xdr:to>
    <xdr:sp>
      <xdr:nvSpPr>
        <xdr:cNvPr id="382" name="Line 382"/>
        <xdr:cNvSpPr>
          <a:spLocks/>
        </xdr:cNvSpPr>
      </xdr:nvSpPr>
      <xdr:spPr>
        <a:xfrm>
          <a:off x="4114800" y="419100"/>
          <a:ext cx="2667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xdr:row>
      <xdr:rowOff>0</xdr:rowOff>
    </xdr:from>
    <xdr:to>
      <xdr:col>6</xdr:col>
      <xdr:colOff>381000</xdr:colOff>
      <xdr:row>1</xdr:row>
      <xdr:rowOff>0</xdr:rowOff>
    </xdr:to>
    <xdr:sp>
      <xdr:nvSpPr>
        <xdr:cNvPr id="383" name="Line 383"/>
        <xdr:cNvSpPr>
          <a:spLocks/>
        </xdr:cNvSpPr>
      </xdr:nvSpPr>
      <xdr:spPr>
        <a:xfrm>
          <a:off x="4105275" y="41910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384" name="Line 384"/>
        <xdr:cNvSpPr>
          <a:spLocks/>
        </xdr:cNvSpPr>
      </xdr:nvSpPr>
      <xdr:spPr>
        <a:xfrm>
          <a:off x="4133850" y="41910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1</xdr:row>
      <xdr:rowOff>0</xdr:rowOff>
    </xdr:from>
    <xdr:to>
      <xdr:col>6</xdr:col>
      <xdr:colOff>381000</xdr:colOff>
      <xdr:row>1</xdr:row>
      <xdr:rowOff>0</xdr:rowOff>
    </xdr:to>
    <xdr:sp>
      <xdr:nvSpPr>
        <xdr:cNvPr id="385" name="Line 385"/>
        <xdr:cNvSpPr>
          <a:spLocks/>
        </xdr:cNvSpPr>
      </xdr:nvSpPr>
      <xdr:spPr>
        <a:xfrm flipV="1">
          <a:off x="4171950" y="419100"/>
          <a:ext cx="2095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xdr:row>
      <xdr:rowOff>0</xdr:rowOff>
    </xdr:from>
    <xdr:to>
      <xdr:col>6</xdr:col>
      <xdr:colOff>381000</xdr:colOff>
      <xdr:row>1</xdr:row>
      <xdr:rowOff>0</xdr:rowOff>
    </xdr:to>
    <xdr:sp>
      <xdr:nvSpPr>
        <xdr:cNvPr id="386" name="Line 386"/>
        <xdr:cNvSpPr>
          <a:spLocks/>
        </xdr:cNvSpPr>
      </xdr:nvSpPr>
      <xdr:spPr>
        <a:xfrm>
          <a:off x="4105275" y="41910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387" name="Line 387"/>
        <xdr:cNvSpPr>
          <a:spLocks/>
        </xdr:cNvSpPr>
      </xdr:nvSpPr>
      <xdr:spPr>
        <a:xfrm>
          <a:off x="4133850" y="41910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1</xdr:row>
      <xdr:rowOff>0</xdr:rowOff>
    </xdr:from>
    <xdr:to>
      <xdr:col>6</xdr:col>
      <xdr:colOff>381000</xdr:colOff>
      <xdr:row>1</xdr:row>
      <xdr:rowOff>0</xdr:rowOff>
    </xdr:to>
    <xdr:sp>
      <xdr:nvSpPr>
        <xdr:cNvPr id="388" name="Line 388"/>
        <xdr:cNvSpPr>
          <a:spLocks/>
        </xdr:cNvSpPr>
      </xdr:nvSpPr>
      <xdr:spPr>
        <a:xfrm>
          <a:off x="4076700" y="419100"/>
          <a:ext cx="3048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12</xdr:col>
      <xdr:colOff>28575</xdr:colOff>
      <xdr:row>0</xdr:row>
      <xdr:rowOff>85725</xdr:rowOff>
    </xdr:from>
    <xdr:to>
      <xdr:col>15</xdr:col>
      <xdr:colOff>447675</xdr:colOff>
      <xdr:row>0</xdr:row>
      <xdr:rowOff>390525</xdr:rowOff>
    </xdr:to>
    <xdr:pic>
      <xdr:nvPicPr>
        <xdr:cNvPr id="389" name="図 1"/>
        <xdr:cNvPicPr preferRelativeResize="1">
          <a:picLocks noChangeAspect="1"/>
        </xdr:cNvPicPr>
      </xdr:nvPicPr>
      <xdr:blipFill>
        <a:blip r:embed="rId1"/>
        <a:stretch>
          <a:fillRect/>
        </a:stretch>
      </xdr:blipFill>
      <xdr:spPr>
        <a:xfrm>
          <a:off x="6315075" y="85725"/>
          <a:ext cx="1562100" cy="3048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104775</xdr:colOff>
      <xdr:row>0</xdr:row>
      <xdr:rowOff>38100</xdr:rowOff>
    </xdr:from>
    <xdr:to>
      <xdr:col>8</xdr:col>
      <xdr:colOff>638175</xdr:colOff>
      <xdr:row>0</xdr:row>
      <xdr:rowOff>295275</xdr:rowOff>
    </xdr:to>
    <xdr:sp>
      <xdr:nvSpPr>
        <xdr:cNvPr id="1" name="Text Box 1"/>
        <xdr:cNvSpPr txBox="1">
          <a:spLocks noChangeArrowheads="1"/>
        </xdr:cNvSpPr>
      </xdr:nvSpPr>
      <xdr:spPr>
        <a:xfrm>
          <a:off x="9020175" y="38100"/>
          <a:ext cx="1266825" cy="257175"/>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600" b="1" i="0" u="none" baseline="0">
              <a:solidFill>
                <a:srgbClr val="000000"/>
              </a:solidFill>
              <a:latin typeface="ＭＳ Ｐゴシック"/>
              <a:ea typeface="ＭＳ Ｐゴシック"/>
              <a:cs typeface="ＭＳ Ｐゴシック"/>
            </a:rPr>
            <a:t>資料第８号</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457200</xdr:colOff>
      <xdr:row>1</xdr:row>
      <xdr:rowOff>47625</xdr:rowOff>
    </xdr:from>
    <xdr:ext cx="1104900" cy="266700"/>
    <xdr:sp>
      <xdr:nvSpPr>
        <xdr:cNvPr id="1" name="Text Box 2"/>
        <xdr:cNvSpPr txBox="1">
          <a:spLocks noChangeArrowheads="1"/>
        </xdr:cNvSpPr>
      </xdr:nvSpPr>
      <xdr:spPr>
        <a:xfrm>
          <a:off x="8439150" y="219075"/>
          <a:ext cx="1104900" cy="266700"/>
        </a:xfrm>
        <a:prstGeom prst="rect">
          <a:avLst/>
        </a:prstGeom>
        <a:noFill/>
        <a:ln w="9525" cmpd="sng">
          <a:solidFill>
            <a:srgbClr val="000000"/>
          </a:solidFill>
          <a:headEnd type="none"/>
          <a:tailEnd type="none"/>
        </a:ln>
      </xdr:spPr>
      <xdr:txBody>
        <a:bodyPr vertOverflow="clip" wrap="square" lIns="36576" tIns="22860" rIns="36576" bIns="0"/>
        <a:p>
          <a:pPr algn="ctr">
            <a:defRPr/>
          </a:pPr>
          <a:r>
            <a:rPr lang="en-US" cap="none" sz="1600" b="1" i="0" u="none" baseline="0">
              <a:solidFill>
                <a:srgbClr val="000000"/>
              </a:solidFill>
              <a:latin typeface="ＭＳ Ｐゴシック"/>
              <a:ea typeface="ＭＳ Ｐゴシック"/>
              <a:cs typeface="ＭＳ Ｐゴシック"/>
            </a:rPr>
            <a:t>資料第９号</a:t>
          </a:r>
        </a:p>
      </xdr:txBody>
    </xdr:sp>
    <xdr:clientData/>
  </xdr:oneCellAnchor>
  <xdr:twoCellAnchor>
    <xdr:from>
      <xdr:col>0</xdr:col>
      <xdr:colOff>9525</xdr:colOff>
      <xdr:row>33</xdr:row>
      <xdr:rowOff>161925</xdr:rowOff>
    </xdr:from>
    <xdr:to>
      <xdr:col>1</xdr:col>
      <xdr:colOff>0</xdr:colOff>
      <xdr:row>37</xdr:row>
      <xdr:rowOff>0</xdr:rowOff>
    </xdr:to>
    <xdr:sp>
      <xdr:nvSpPr>
        <xdr:cNvPr id="2" name="Line 3"/>
        <xdr:cNvSpPr>
          <a:spLocks/>
        </xdr:cNvSpPr>
      </xdr:nvSpPr>
      <xdr:spPr>
        <a:xfrm>
          <a:off x="9525" y="7962900"/>
          <a:ext cx="67627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314325</xdr:colOff>
      <xdr:row>11</xdr:row>
      <xdr:rowOff>142875</xdr:rowOff>
    </xdr:from>
    <xdr:to>
      <xdr:col>3</xdr:col>
      <xdr:colOff>1038225</xdr:colOff>
      <xdr:row>11</xdr:row>
      <xdr:rowOff>276225</xdr:rowOff>
    </xdr:to>
    <xdr:sp>
      <xdr:nvSpPr>
        <xdr:cNvPr id="1" name="AutoShape 11"/>
        <xdr:cNvSpPr>
          <a:spLocks/>
        </xdr:cNvSpPr>
      </xdr:nvSpPr>
      <xdr:spPr>
        <a:xfrm>
          <a:off x="1790700" y="4552950"/>
          <a:ext cx="2514600" cy="13335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1143000</xdr:colOff>
      <xdr:row>11</xdr:row>
      <xdr:rowOff>114300</xdr:rowOff>
    </xdr:from>
    <xdr:to>
      <xdr:col>3</xdr:col>
      <xdr:colOff>1657350</xdr:colOff>
      <xdr:row>11</xdr:row>
      <xdr:rowOff>276225</xdr:rowOff>
    </xdr:to>
    <xdr:sp>
      <xdr:nvSpPr>
        <xdr:cNvPr id="2" name="Text Box 12"/>
        <xdr:cNvSpPr txBox="1">
          <a:spLocks noChangeArrowheads="1"/>
        </xdr:cNvSpPr>
      </xdr:nvSpPr>
      <xdr:spPr>
        <a:xfrm>
          <a:off x="4410075" y="4524375"/>
          <a:ext cx="514350" cy="1619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勧告あり</a:t>
          </a:r>
        </a:p>
      </xdr:txBody>
    </xdr:sp>
    <xdr:clientData/>
  </xdr:twoCellAnchor>
  <xdr:twoCellAnchor>
    <xdr:from>
      <xdr:col>0</xdr:col>
      <xdr:colOff>9525</xdr:colOff>
      <xdr:row>9</xdr:row>
      <xdr:rowOff>9525</xdr:rowOff>
    </xdr:from>
    <xdr:to>
      <xdr:col>2</xdr:col>
      <xdr:colOff>0</xdr:colOff>
      <xdr:row>11</xdr:row>
      <xdr:rowOff>9525</xdr:rowOff>
    </xdr:to>
    <xdr:sp>
      <xdr:nvSpPr>
        <xdr:cNvPr id="3" name="Line 14"/>
        <xdr:cNvSpPr>
          <a:spLocks/>
        </xdr:cNvSpPr>
      </xdr:nvSpPr>
      <xdr:spPr>
        <a:xfrm>
          <a:off x="9525" y="3924300"/>
          <a:ext cx="146685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1000125</xdr:colOff>
      <xdr:row>0</xdr:row>
      <xdr:rowOff>66675</xdr:rowOff>
    </xdr:from>
    <xdr:to>
      <xdr:col>5</xdr:col>
      <xdr:colOff>685800</xdr:colOff>
      <xdr:row>0</xdr:row>
      <xdr:rowOff>342900</xdr:rowOff>
    </xdr:to>
    <xdr:sp>
      <xdr:nvSpPr>
        <xdr:cNvPr id="4" name="Text Box 15"/>
        <xdr:cNvSpPr txBox="1">
          <a:spLocks noChangeArrowheads="1"/>
        </xdr:cNvSpPr>
      </xdr:nvSpPr>
      <xdr:spPr>
        <a:xfrm>
          <a:off x="6057900" y="66675"/>
          <a:ext cx="1476375" cy="276225"/>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600" b="0" i="0" u="none" baseline="0">
              <a:solidFill>
                <a:srgbClr val="000000"/>
              </a:solidFill>
              <a:latin typeface="ＭＳ Ｐゴシック"/>
              <a:ea typeface="ＭＳ Ｐゴシック"/>
              <a:cs typeface="ＭＳ Ｐゴシック"/>
            </a:rPr>
            <a:t>資料第</a:t>
          </a:r>
          <a:r>
            <a:rPr lang="en-US" cap="none" sz="1600" b="0" i="0" u="none" baseline="0">
              <a:solidFill>
                <a:srgbClr val="000000"/>
              </a:solidFill>
              <a:latin typeface="ＭＳ Ｐゴシック"/>
              <a:ea typeface="ＭＳ Ｐゴシック"/>
              <a:cs typeface="ＭＳ Ｐゴシック"/>
            </a:rPr>
            <a:t>10</a:t>
          </a:r>
          <a:r>
            <a:rPr lang="en-US" cap="none" sz="1600" b="0" i="0" u="none" baseline="0">
              <a:solidFill>
                <a:srgbClr val="000000"/>
              </a:solidFill>
              <a:latin typeface="ＭＳ Ｐゴシック"/>
              <a:ea typeface="ＭＳ Ｐゴシック"/>
              <a:cs typeface="ＭＳ Ｐゴシック"/>
            </a:rPr>
            <a:t>号</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3</xdr:col>
      <xdr:colOff>1295400</xdr:colOff>
      <xdr:row>0</xdr:row>
      <xdr:rowOff>304800</xdr:rowOff>
    </xdr:to>
    <xdr:sp>
      <xdr:nvSpPr>
        <xdr:cNvPr id="1" name="Text Box 15"/>
        <xdr:cNvSpPr txBox="1">
          <a:spLocks noChangeArrowheads="1"/>
        </xdr:cNvSpPr>
      </xdr:nvSpPr>
      <xdr:spPr>
        <a:xfrm>
          <a:off x="6124575" y="0"/>
          <a:ext cx="1295400" cy="304800"/>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600" b="0" i="0" u="none" baseline="0">
              <a:solidFill>
                <a:srgbClr val="000000"/>
              </a:solidFill>
              <a:latin typeface="ＭＳ Ｐゴシック"/>
              <a:ea typeface="ＭＳ Ｐゴシック"/>
              <a:cs typeface="ＭＳ Ｐゴシック"/>
            </a:rPr>
            <a:t>資料第</a:t>
          </a:r>
          <a:r>
            <a:rPr lang="en-US" cap="none" sz="1600" b="0" i="0" u="none" baseline="0">
              <a:solidFill>
                <a:srgbClr val="000000"/>
              </a:solidFill>
              <a:latin typeface="ＭＳ Ｐゴシック"/>
              <a:ea typeface="ＭＳ Ｐゴシック"/>
              <a:cs typeface="ＭＳ Ｐゴシック"/>
            </a:rPr>
            <a:t>1</a:t>
          </a:r>
          <a:r>
            <a:rPr lang="en-US" cap="none" sz="1600" b="0" i="0" u="none" baseline="0">
              <a:solidFill>
                <a:srgbClr val="000000"/>
              </a:solidFill>
              <a:latin typeface="ＭＳ Ｐゴシック"/>
              <a:ea typeface="ＭＳ Ｐゴシック"/>
              <a:cs typeface="ＭＳ Ｐゴシック"/>
            </a:rPr>
            <a:t>１号</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3</xdr:row>
      <xdr:rowOff>0</xdr:rowOff>
    </xdr:from>
    <xdr:to>
      <xdr:col>5</xdr:col>
      <xdr:colOff>0</xdr:colOff>
      <xdr:row>3</xdr:row>
      <xdr:rowOff>0</xdr:rowOff>
    </xdr:to>
    <xdr:sp>
      <xdr:nvSpPr>
        <xdr:cNvPr id="1" name="Line 3"/>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2" name="Line 4"/>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3" name="Line 5"/>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180975</xdr:colOff>
      <xdr:row>3</xdr:row>
      <xdr:rowOff>0</xdr:rowOff>
    </xdr:from>
    <xdr:to>
      <xdr:col>6</xdr:col>
      <xdr:colOff>457200</xdr:colOff>
      <xdr:row>3</xdr:row>
      <xdr:rowOff>0</xdr:rowOff>
    </xdr:to>
    <xdr:sp>
      <xdr:nvSpPr>
        <xdr:cNvPr id="4" name="Line 6"/>
        <xdr:cNvSpPr>
          <a:spLocks/>
        </xdr:cNvSpPr>
      </xdr:nvSpPr>
      <xdr:spPr>
        <a:xfrm>
          <a:off x="6981825" y="118110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85725</xdr:colOff>
      <xdr:row>3</xdr:row>
      <xdr:rowOff>0</xdr:rowOff>
    </xdr:from>
    <xdr:to>
      <xdr:col>6</xdr:col>
      <xdr:colOff>428625</xdr:colOff>
      <xdr:row>3</xdr:row>
      <xdr:rowOff>0</xdr:rowOff>
    </xdr:to>
    <xdr:sp>
      <xdr:nvSpPr>
        <xdr:cNvPr id="5" name="Freeform 7"/>
        <xdr:cNvSpPr>
          <a:spLocks/>
        </xdr:cNvSpPr>
      </xdr:nvSpPr>
      <xdr:spPr>
        <a:xfrm>
          <a:off x="6886575" y="1181100"/>
          <a:ext cx="342900" cy="0"/>
        </a:xfrm>
        <a:custGeom>
          <a:pathLst>
            <a:path h="6" w="36">
              <a:moveTo>
                <a:pt x="0" y="0"/>
              </a:moveTo>
              <a:lnTo>
                <a:pt x="14" y="6"/>
              </a:lnTo>
              <a:lnTo>
                <a:pt x="36" y="4"/>
              </a:lnTo>
            </a:path>
          </a:pathLst>
        </a:cu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6" name="Line 8"/>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3</xdr:row>
      <xdr:rowOff>0</xdr:rowOff>
    </xdr:from>
    <xdr:to>
      <xdr:col>6</xdr:col>
      <xdr:colOff>447675</xdr:colOff>
      <xdr:row>3</xdr:row>
      <xdr:rowOff>0</xdr:rowOff>
    </xdr:to>
    <xdr:sp>
      <xdr:nvSpPr>
        <xdr:cNvPr id="7" name="Line 9"/>
        <xdr:cNvSpPr>
          <a:spLocks/>
        </xdr:cNvSpPr>
      </xdr:nvSpPr>
      <xdr:spPr>
        <a:xfrm>
          <a:off x="6905625" y="1181100"/>
          <a:ext cx="342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8" name="Line 10"/>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9" name="Line 11"/>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10" name="Line 12"/>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11" name="Line 13"/>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12" name="Line 14"/>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13" name="Freeform 15"/>
        <xdr:cNvSpPr>
          <a:spLocks/>
        </xdr:cNvSpPr>
      </xdr:nvSpPr>
      <xdr:spPr>
        <a:xfrm>
          <a:off x="5895975" y="1181100"/>
          <a:ext cx="0" cy="0"/>
        </a:xfrm>
        <a:custGeom>
          <a:pathLst>
            <a:path h="6" w="36">
              <a:moveTo>
                <a:pt x="0" y="0"/>
              </a:moveTo>
              <a:lnTo>
                <a:pt x="14" y="6"/>
              </a:lnTo>
              <a:lnTo>
                <a:pt x="36" y="4"/>
              </a:lnTo>
            </a:path>
          </a:pathLst>
        </a:cu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14" name="Line 16"/>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15" name="Line 17"/>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16" name="Line 18"/>
        <xdr:cNvSpPr>
          <a:spLocks/>
        </xdr:cNvSpPr>
      </xdr:nvSpPr>
      <xdr:spPr>
        <a:xfrm flipV="1">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17" name="Line 19"/>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18" name="Line 20"/>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19" name="Line 21"/>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20" name="Line 22"/>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21" name="Line 23"/>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22" name="Line 24"/>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23" name="Line 25"/>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24" name="Line 26"/>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25" name="Line 27"/>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26" name="Line 28"/>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27" name="Line 29"/>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28" name="Line 30"/>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3</xdr:row>
      <xdr:rowOff>0</xdr:rowOff>
    </xdr:from>
    <xdr:to>
      <xdr:col>6</xdr:col>
      <xdr:colOff>419100</xdr:colOff>
      <xdr:row>3</xdr:row>
      <xdr:rowOff>0</xdr:rowOff>
    </xdr:to>
    <xdr:sp>
      <xdr:nvSpPr>
        <xdr:cNvPr id="29" name="Line 31"/>
        <xdr:cNvSpPr>
          <a:spLocks/>
        </xdr:cNvSpPr>
      </xdr:nvSpPr>
      <xdr:spPr>
        <a:xfrm>
          <a:off x="6877050" y="1181100"/>
          <a:ext cx="342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30" name="Line 32"/>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31" name="Line 33"/>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32" name="Line 34"/>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33" name="Line 35"/>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34" name="Line 36"/>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35" name="Line 37"/>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36" name="Line 38"/>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37" name="Line 39"/>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38" name="Line 40"/>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39" name="Line 41"/>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40" name="Line 42"/>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41" name="Line 43"/>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3</xdr:row>
      <xdr:rowOff>0</xdr:rowOff>
    </xdr:from>
    <xdr:to>
      <xdr:col>6</xdr:col>
      <xdr:colOff>419100</xdr:colOff>
      <xdr:row>3</xdr:row>
      <xdr:rowOff>0</xdr:rowOff>
    </xdr:to>
    <xdr:sp>
      <xdr:nvSpPr>
        <xdr:cNvPr id="42" name="Line 44"/>
        <xdr:cNvSpPr>
          <a:spLocks/>
        </xdr:cNvSpPr>
      </xdr:nvSpPr>
      <xdr:spPr>
        <a:xfrm>
          <a:off x="6934200" y="1181100"/>
          <a:ext cx="2857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352425</xdr:colOff>
      <xdr:row>3</xdr:row>
      <xdr:rowOff>0</xdr:rowOff>
    </xdr:to>
    <xdr:sp>
      <xdr:nvSpPr>
        <xdr:cNvPr id="43" name="Line 45"/>
        <xdr:cNvSpPr>
          <a:spLocks/>
        </xdr:cNvSpPr>
      </xdr:nvSpPr>
      <xdr:spPr>
        <a:xfrm>
          <a:off x="6924675" y="1181100"/>
          <a:ext cx="2286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438150</xdr:colOff>
      <xdr:row>3</xdr:row>
      <xdr:rowOff>0</xdr:rowOff>
    </xdr:to>
    <xdr:sp>
      <xdr:nvSpPr>
        <xdr:cNvPr id="44" name="Line 46"/>
        <xdr:cNvSpPr>
          <a:spLocks/>
        </xdr:cNvSpPr>
      </xdr:nvSpPr>
      <xdr:spPr>
        <a:xfrm>
          <a:off x="6924675" y="1181100"/>
          <a:ext cx="314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3</xdr:row>
      <xdr:rowOff>0</xdr:rowOff>
    </xdr:from>
    <xdr:to>
      <xdr:col>6</xdr:col>
      <xdr:colOff>419100</xdr:colOff>
      <xdr:row>3</xdr:row>
      <xdr:rowOff>0</xdr:rowOff>
    </xdr:to>
    <xdr:sp>
      <xdr:nvSpPr>
        <xdr:cNvPr id="45" name="Line 47"/>
        <xdr:cNvSpPr>
          <a:spLocks/>
        </xdr:cNvSpPr>
      </xdr:nvSpPr>
      <xdr:spPr>
        <a:xfrm>
          <a:off x="6877050" y="1181100"/>
          <a:ext cx="342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46" name="Line 48"/>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47" name="Line 49"/>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48" name="Line 50"/>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49" name="Line 51"/>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50" name="Line 52"/>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51" name="Line 53"/>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52" name="Line 54"/>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53" name="Line 55"/>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54" name="Line 56"/>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55" name="Line 57"/>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56" name="Line 58"/>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57" name="Line 59"/>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58" name="Line 60"/>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59" name="Line 61"/>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60" name="Line 62"/>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61" name="Line 63"/>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62" name="Line 64"/>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63" name="Line 65"/>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64" name="Line 66"/>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65" name="Line 67"/>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66" name="Line 68"/>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67" name="Line 69"/>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68" name="Line 70"/>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69" name="Line 71"/>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70" name="Line 72"/>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71" name="Line 73"/>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72" name="Line 74"/>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73" name="Line 75"/>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74" name="Line 76"/>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75" name="Line 77"/>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76" name="Line 78"/>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77" name="Line 79"/>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78" name="Line 80"/>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79" name="Line 81"/>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80" name="Line 82"/>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81" name="Line 83"/>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xdr:colOff>
      <xdr:row>3</xdr:row>
      <xdr:rowOff>0</xdr:rowOff>
    </xdr:from>
    <xdr:to>
      <xdr:col>1</xdr:col>
      <xdr:colOff>438150</xdr:colOff>
      <xdr:row>3</xdr:row>
      <xdr:rowOff>0</xdr:rowOff>
    </xdr:to>
    <xdr:sp>
      <xdr:nvSpPr>
        <xdr:cNvPr id="82" name="Line 84"/>
        <xdr:cNvSpPr>
          <a:spLocks/>
        </xdr:cNvSpPr>
      </xdr:nvSpPr>
      <xdr:spPr>
        <a:xfrm>
          <a:off x="123825" y="1181100"/>
          <a:ext cx="314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xdr:colOff>
      <xdr:row>3</xdr:row>
      <xdr:rowOff>0</xdr:rowOff>
    </xdr:from>
    <xdr:to>
      <xdr:col>1</xdr:col>
      <xdr:colOff>352425</xdr:colOff>
      <xdr:row>3</xdr:row>
      <xdr:rowOff>0</xdr:rowOff>
    </xdr:to>
    <xdr:sp>
      <xdr:nvSpPr>
        <xdr:cNvPr id="83" name="Line 85"/>
        <xdr:cNvSpPr>
          <a:spLocks/>
        </xdr:cNvSpPr>
      </xdr:nvSpPr>
      <xdr:spPr>
        <a:xfrm>
          <a:off x="123825" y="1181100"/>
          <a:ext cx="2286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xdr:colOff>
      <xdr:row>3</xdr:row>
      <xdr:rowOff>0</xdr:rowOff>
    </xdr:from>
    <xdr:to>
      <xdr:col>1</xdr:col>
      <xdr:colOff>438150</xdr:colOff>
      <xdr:row>3</xdr:row>
      <xdr:rowOff>0</xdr:rowOff>
    </xdr:to>
    <xdr:sp>
      <xdr:nvSpPr>
        <xdr:cNvPr id="84" name="Line 86"/>
        <xdr:cNvSpPr>
          <a:spLocks/>
        </xdr:cNvSpPr>
      </xdr:nvSpPr>
      <xdr:spPr>
        <a:xfrm>
          <a:off x="123825" y="1181100"/>
          <a:ext cx="314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xdr:colOff>
      <xdr:row>3</xdr:row>
      <xdr:rowOff>0</xdr:rowOff>
    </xdr:from>
    <xdr:to>
      <xdr:col>1</xdr:col>
      <xdr:colOff>419100</xdr:colOff>
      <xdr:row>3</xdr:row>
      <xdr:rowOff>0</xdr:rowOff>
    </xdr:to>
    <xdr:sp>
      <xdr:nvSpPr>
        <xdr:cNvPr id="85" name="Line 87"/>
        <xdr:cNvSpPr>
          <a:spLocks/>
        </xdr:cNvSpPr>
      </xdr:nvSpPr>
      <xdr:spPr>
        <a:xfrm>
          <a:off x="76200" y="1181100"/>
          <a:ext cx="342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86" name="Line 88"/>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87" name="Line 89"/>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428625</xdr:colOff>
      <xdr:row>3</xdr:row>
      <xdr:rowOff>0</xdr:rowOff>
    </xdr:to>
    <xdr:sp>
      <xdr:nvSpPr>
        <xdr:cNvPr id="88" name="Line 90"/>
        <xdr:cNvSpPr>
          <a:spLocks/>
        </xdr:cNvSpPr>
      </xdr:nvSpPr>
      <xdr:spPr>
        <a:xfrm>
          <a:off x="6924675" y="1181100"/>
          <a:ext cx="3048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89" name="Freeform 91"/>
        <xdr:cNvSpPr>
          <a:spLocks/>
        </xdr:cNvSpPr>
      </xdr:nvSpPr>
      <xdr:spPr>
        <a:xfrm>
          <a:off x="5895975" y="1181100"/>
          <a:ext cx="0" cy="0"/>
        </a:xfrm>
        <a:custGeom>
          <a:pathLst>
            <a:path h="6" w="36">
              <a:moveTo>
                <a:pt x="0" y="0"/>
              </a:moveTo>
              <a:lnTo>
                <a:pt x="14" y="6"/>
              </a:lnTo>
              <a:lnTo>
                <a:pt x="36" y="4"/>
              </a:lnTo>
            </a:path>
          </a:pathLst>
        </a:cu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90" name="Line 92"/>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3</xdr:row>
      <xdr:rowOff>0</xdr:rowOff>
    </xdr:from>
    <xdr:to>
      <xdr:col>6</xdr:col>
      <xdr:colOff>466725</xdr:colOff>
      <xdr:row>3</xdr:row>
      <xdr:rowOff>0</xdr:rowOff>
    </xdr:to>
    <xdr:sp>
      <xdr:nvSpPr>
        <xdr:cNvPr id="91" name="Line 93"/>
        <xdr:cNvSpPr>
          <a:spLocks/>
        </xdr:cNvSpPr>
      </xdr:nvSpPr>
      <xdr:spPr>
        <a:xfrm>
          <a:off x="6905625" y="1181100"/>
          <a:ext cx="3619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3</xdr:row>
      <xdr:rowOff>0</xdr:rowOff>
    </xdr:from>
    <xdr:to>
      <xdr:col>6</xdr:col>
      <xdr:colOff>390525</xdr:colOff>
      <xdr:row>3</xdr:row>
      <xdr:rowOff>0</xdr:rowOff>
    </xdr:to>
    <xdr:sp>
      <xdr:nvSpPr>
        <xdr:cNvPr id="92" name="Line 94"/>
        <xdr:cNvSpPr>
          <a:spLocks/>
        </xdr:cNvSpPr>
      </xdr:nvSpPr>
      <xdr:spPr>
        <a:xfrm>
          <a:off x="6915150" y="118110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180975</xdr:colOff>
      <xdr:row>3</xdr:row>
      <xdr:rowOff>0</xdr:rowOff>
    </xdr:from>
    <xdr:to>
      <xdr:col>6</xdr:col>
      <xdr:colOff>457200</xdr:colOff>
      <xdr:row>3</xdr:row>
      <xdr:rowOff>0</xdr:rowOff>
    </xdr:to>
    <xdr:sp>
      <xdr:nvSpPr>
        <xdr:cNvPr id="93" name="Line 95"/>
        <xdr:cNvSpPr>
          <a:spLocks/>
        </xdr:cNvSpPr>
      </xdr:nvSpPr>
      <xdr:spPr>
        <a:xfrm>
          <a:off x="6981825" y="118110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85725</xdr:colOff>
      <xdr:row>3</xdr:row>
      <xdr:rowOff>0</xdr:rowOff>
    </xdr:from>
    <xdr:to>
      <xdr:col>6</xdr:col>
      <xdr:colOff>428625</xdr:colOff>
      <xdr:row>3</xdr:row>
      <xdr:rowOff>0</xdr:rowOff>
    </xdr:to>
    <xdr:sp>
      <xdr:nvSpPr>
        <xdr:cNvPr id="94" name="Freeform 96"/>
        <xdr:cNvSpPr>
          <a:spLocks/>
        </xdr:cNvSpPr>
      </xdr:nvSpPr>
      <xdr:spPr>
        <a:xfrm>
          <a:off x="6886575" y="1181100"/>
          <a:ext cx="342900" cy="0"/>
        </a:xfrm>
        <a:custGeom>
          <a:pathLst>
            <a:path h="6" w="36">
              <a:moveTo>
                <a:pt x="0" y="0"/>
              </a:moveTo>
              <a:lnTo>
                <a:pt x="14" y="6"/>
              </a:lnTo>
              <a:lnTo>
                <a:pt x="36" y="4"/>
              </a:lnTo>
            </a:path>
          </a:pathLst>
        </a:cu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3</xdr:row>
      <xdr:rowOff>0</xdr:rowOff>
    </xdr:from>
    <xdr:to>
      <xdr:col>6</xdr:col>
      <xdr:colOff>447675</xdr:colOff>
      <xdr:row>3</xdr:row>
      <xdr:rowOff>0</xdr:rowOff>
    </xdr:to>
    <xdr:sp>
      <xdr:nvSpPr>
        <xdr:cNvPr id="95" name="Line 97"/>
        <xdr:cNvSpPr>
          <a:spLocks/>
        </xdr:cNvSpPr>
      </xdr:nvSpPr>
      <xdr:spPr>
        <a:xfrm>
          <a:off x="6905625" y="1181100"/>
          <a:ext cx="342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96" name="Line 98"/>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3</xdr:row>
      <xdr:rowOff>0</xdr:rowOff>
    </xdr:from>
    <xdr:to>
      <xdr:col>6</xdr:col>
      <xdr:colOff>419100</xdr:colOff>
      <xdr:row>3</xdr:row>
      <xdr:rowOff>0</xdr:rowOff>
    </xdr:to>
    <xdr:sp>
      <xdr:nvSpPr>
        <xdr:cNvPr id="97" name="Line 99"/>
        <xdr:cNvSpPr>
          <a:spLocks/>
        </xdr:cNvSpPr>
      </xdr:nvSpPr>
      <xdr:spPr>
        <a:xfrm>
          <a:off x="6877050" y="1181100"/>
          <a:ext cx="342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98" name="Line 100"/>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99" name="Line 101"/>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100" name="Line 102"/>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101" name="Line 103"/>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102" name="Line 104"/>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103" name="Line 105"/>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104" name="Line 106"/>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105" name="Line 107"/>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3</xdr:row>
      <xdr:rowOff>0</xdr:rowOff>
    </xdr:from>
    <xdr:to>
      <xdr:col>6</xdr:col>
      <xdr:colOff>419100</xdr:colOff>
      <xdr:row>3</xdr:row>
      <xdr:rowOff>0</xdr:rowOff>
    </xdr:to>
    <xdr:sp>
      <xdr:nvSpPr>
        <xdr:cNvPr id="106" name="Line 108"/>
        <xdr:cNvSpPr>
          <a:spLocks/>
        </xdr:cNvSpPr>
      </xdr:nvSpPr>
      <xdr:spPr>
        <a:xfrm>
          <a:off x="6934200" y="1181100"/>
          <a:ext cx="2857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352425</xdr:colOff>
      <xdr:row>3</xdr:row>
      <xdr:rowOff>0</xdr:rowOff>
    </xdr:to>
    <xdr:sp>
      <xdr:nvSpPr>
        <xdr:cNvPr id="107" name="Line 109"/>
        <xdr:cNvSpPr>
          <a:spLocks/>
        </xdr:cNvSpPr>
      </xdr:nvSpPr>
      <xdr:spPr>
        <a:xfrm>
          <a:off x="6924675" y="1181100"/>
          <a:ext cx="2286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438150</xdr:colOff>
      <xdr:row>3</xdr:row>
      <xdr:rowOff>0</xdr:rowOff>
    </xdr:to>
    <xdr:sp>
      <xdr:nvSpPr>
        <xdr:cNvPr id="108" name="Line 110"/>
        <xdr:cNvSpPr>
          <a:spLocks/>
        </xdr:cNvSpPr>
      </xdr:nvSpPr>
      <xdr:spPr>
        <a:xfrm>
          <a:off x="6924675" y="1181100"/>
          <a:ext cx="314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3</xdr:row>
      <xdr:rowOff>0</xdr:rowOff>
    </xdr:from>
    <xdr:to>
      <xdr:col>6</xdr:col>
      <xdr:colOff>419100</xdr:colOff>
      <xdr:row>3</xdr:row>
      <xdr:rowOff>0</xdr:rowOff>
    </xdr:to>
    <xdr:sp>
      <xdr:nvSpPr>
        <xdr:cNvPr id="109" name="Line 111"/>
        <xdr:cNvSpPr>
          <a:spLocks/>
        </xdr:cNvSpPr>
      </xdr:nvSpPr>
      <xdr:spPr>
        <a:xfrm>
          <a:off x="6877050" y="1181100"/>
          <a:ext cx="342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95250</xdr:colOff>
      <xdr:row>3</xdr:row>
      <xdr:rowOff>0</xdr:rowOff>
    </xdr:from>
    <xdr:to>
      <xdr:col>6</xdr:col>
      <xdr:colOff>447675</xdr:colOff>
      <xdr:row>3</xdr:row>
      <xdr:rowOff>0</xdr:rowOff>
    </xdr:to>
    <xdr:sp>
      <xdr:nvSpPr>
        <xdr:cNvPr id="110" name="Line 112"/>
        <xdr:cNvSpPr>
          <a:spLocks/>
        </xdr:cNvSpPr>
      </xdr:nvSpPr>
      <xdr:spPr>
        <a:xfrm>
          <a:off x="6896100" y="1181100"/>
          <a:ext cx="3524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111" name="Line 113"/>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112" name="Line 114"/>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113" name="Line 115"/>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114" name="Line 116"/>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115" name="Line 117"/>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116" name="Line 118"/>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3</xdr:row>
      <xdr:rowOff>0</xdr:rowOff>
    </xdr:from>
    <xdr:to>
      <xdr:col>6</xdr:col>
      <xdr:colOff>419100</xdr:colOff>
      <xdr:row>3</xdr:row>
      <xdr:rowOff>0</xdr:rowOff>
    </xdr:to>
    <xdr:sp>
      <xdr:nvSpPr>
        <xdr:cNvPr id="117" name="Line 119"/>
        <xdr:cNvSpPr>
          <a:spLocks/>
        </xdr:cNvSpPr>
      </xdr:nvSpPr>
      <xdr:spPr>
        <a:xfrm>
          <a:off x="6934200" y="1181100"/>
          <a:ext cx="2857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352425</xdr:colOff>
      <xdr:row>3</xdr:row>
      <xdr:rowOff>0</xdr:rowOff>
    </xdr:to>
    <xdr:sp>
      <xdr:nvSpPr>
        <xdr:cNvPr id="118" name="Line 120"/>
        <xdr:cNvSpPr>
          <a:spLocks/>
        </xdr:cNvSpPr>
      </xdr:nvSpPr>
      <xdr:spPr>
        <a:xfrm>
          <a:off x="6924675" y="1181100"/>
          <a:ext cx="2286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438150</xdr:colOff>
      <xdr:row>3</xdr:row>
      <xdr:rowOff>0</xdr:rowOff>
    </xdr:to>
    <xdr:sp>
      <xdr:nvSpPr>
        <xdr:cNvPr id="119" name="Line 121"/>
        <xdr:cNvSpPr>
          <a:spLocks/>
        </xdr:cNvSpPr>
      </xdr:nvSpPr>
      <xdr:spPr>
        <a:xfrm>
          <a:off x="6924675" y="1181100"/>
          <a:ext cx="314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3</xdr:row>
      <xdr:rowOff>0</xdr:rowOff>
    </xdr:from>
    <xdr:to>
      <xdr:col>6</xdr:col>
      <xdr:colOff>419100</xdr:colOff>
      <xdr:row>3</xdr:row>
      <xdr:rowOff>0</xdr:rowOff>
    </xdr:to>
    <xdr:sp>
      <xdr:nvSpPr>
        <xdr:cNvPr id="120" name="Line 122"/>
        <xdr:cNvSpPr>
          <a:spLocks/>
        </xdr:cNvSpPr>
      </xdr:nvSpPr>
      <xdr:spPr>
        <a:xfrm>
          <a:off x="6877050" y="1181100"/>
          <a:ext cx="342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121" name="Line 123"/>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180975</xdr:colOff>
      <xdr:row>3</xdr:row>
      <xdr:rowOff>0</xdr:rowOff>
    </xdr:from>
    <xdr:to>
      <xdr:col>6</xdr:col>
      <xdr:colOff>457200</xdr:colOff>
      <xdr:row>3</xdr:row>
      <xdr:rowOff>0</xdr:rowOff>
    </xdr:to>
    <xdr:sp>
      <xdr:nvSpPr>
        <xdr:cNvPr id="122" name="Line 124"/>
        <xdr:cNvSpPr>
          <a:spLocks/>
        </xdr:cNvSpPr>
      </xdr:nvSpPr>
      <xdr:spPr>
        <a:xfrm>
          <a:off x="6981825" y="118110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85725</xdr:colOff>
      <xdr:row>3</xdr:row>
      <xdr:rowOff>0</xdr:rowOff>
    </xdr:from>
    <xdr:to>
      <xdr:col>6</xdr:col>
      <xdr:colOff>428625</xdr:colOff>
      <xdr:row>3</xdr:row>
      <xdr:rowOff>0</xdr:rowOff>
    </xdr:to>
    <xdr:sp>
      <xdr:nvSpPr>
        <xdr:cNvPr id="123" name="Freeform 125"/>
        <xdr:cNvSpPr>
          <a:spLocks/>
        </xdr:cNvSpPr>
      </xdr:nvSpPr>
      <xdr:spPr>
        <a:xfrm>
          <a:off x="6886575" y="1181100"/>
          <a:ext cx="342900" cy="0"/>
        </a:xfrm>
        <a:custGeom>
          <a:pathLst>
            <a:path h="6" w="36">
              <a:moveTo>
                <a:pt x="0" y="0"/>
              </a:moveTo>
              <a:lnTo>
                <a:pt x="14" y="6"/>
              </a:lnTo>
              <a:lnTo>
                <a:pt x="36" y="4"/>
              </a:lnTo>
            </a:path>
          </a:pathLst>
        </a:cu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3</xdr:row>
      <xdr:rowOff>0</xdr:rowOff>
    </xdr:from>
    <xdr:to>
      <xdr:col>6</xdr:col>
      <xdr:colOff>447675</xdr:colOff>
      <xdr:row>3</xdr:row>
      <xdr:rowOff>0</xdr:rowOff>
    </xdr:to>
    <xdr:sp>
      <xdr:nvSpPr>
        <xdr:cNvPr id="124" name="Line 126"/>
        <xdr:cNvSpPr>
          <a:spLocks/>
        </xdr:cNvSpPr>
      </xdr:nvSpPr>
      <xdr:spPr>
        <a:xfrm>
          <a:off x="6905625" y="1181100"/>
          <a:ext cx="342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3</xdr:row>
      <xdr:rowOff>0</xdr:rowOff>
    </xdr:from>
    <xdr:to>
      <xdr:col>6</xdr:col>
      <xdr:colOff>419100</xdr:colOff>
      <xdr:row>3</xdr:row>
      <xdr:rowOff>0</xdr:rowOff>
    </xdr:to>
    <xdr:sp>
      <xdr:nvSpPr>
        <xdr:cNvPr id="125" name="Line 127"/>
        <xdr:cNvSpPr>
          <a:spLocks/>
        </xdr:cNvSpPr>
      </xdr:nvSpPr>
      <xdr:spPr>
        <a:xfrm>
          <a:off x="6877050" y="1181100"/>
          <a:ext cx="342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126" name="Line 128"/>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127" name="Line 129"/>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128" name="Line 130"/>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129" name="Line 131"/>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3</xdr:row>
      <xdr:rowOff>0</xdr:rowOff>
    </xdr:from>
    <xdr:to>
      <xdr:col>6</xdr:col>
      <xdr:colOff>419100</xdr:colOff>
      <xdr:row>3</xdr:row>
      <xdr:rowOff>0</xdr:rowOff>
    </xdr:to>
    <xdr:sp>
      <xdr:nvSpPr>
        <xdr:cNvPr id="130" name="Line 132"/>
        <xdr:cNvSpPr>
          <a:spLocks/>
        </xdr:cNvSpPr>
      </xdr:nvSpPr>
      <xdr:spPr>
        <a:xfrm>
          <a:off x="6934200" y="1181100"/>
          <a:ext cx="2857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352425</xdr:colOff>
      <xdr:row>3</xdr:row>
      <xdr:rowOff>0</xdr:rowOff>
    </xdr:to>
    <xdr:sp>
      <xdr:nvSpPr>
        <xdr:cNvPr id="131" name="Line 133"/>
        <xdr:cNvSpPr>
          <a:spLocks/>
        </xdr:cNvSpPr>
      </xdr:nvSpPr>
      <xdr:spPr>
        <a:xfrm>
          <a:off x="6924675" y="1181100"/>
          <a:ext cx="2286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438150</xdr:colOff>
      <xdr:row>3</xdr:row>
      <xdr:rowOff>0</xdr:rowOff>
    </xdr:to>
    <xdr:sp>
      <xdr:nvSpPr>
        <xdr:cNvPr id="132" name="Line 134"/>
        <xdr:cNvSpPr>
          <a:spLocks/>
        </xdr:cNvSpPr>
      </xdr:nvSpPr>
      <xdr:spPr>
        <a:xfrm>
          <a:off x="6924675" y="1181100"/>
          <a:ext cx="314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3</xdr:row>
      <xdr:rowOff>0</xdr:rowOff>
    </xdr:from>
    <xdr:to>
      <xdr:col>6</xdr:col>
      <xdr:colOff>419100</xdr:colOff>
      <xdr:row>3</xdr:row>
      <xdr:rowOff>0</xdr:rowOff>
    </xdr:to>
    <xdr:sp>
      <xdr:nvSpPr>
        <xdr:cNvPr id="133" name="Line 135"/>
        <xdr:cNvSpPr>
          <a:spLocks/>
        </xdr:cNvSpPr>
      </xdr:nvSpPr>
      <xdr:spPr>
        <a:xfrm>
          <a:off x="6877050" y="1181100"/>
          <a:ext cx="342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95250</xdr:colOff>
      <xdr:row>3</xdr:row>
      <xdr:rowOff>0</xdr:rowOff>
    </xdr:from>
    <xdr:to>
      <xdr:col>6</xdr:col>
      <xdr:colOff>447675</xdr:colOff>
      <xdr:row>3</xdr:row>
      <xdr:rowOff>0</xdr:rowOff>
    </xdr:to>
    <xdr:sp>
      <xdr:nvSpPr>
        <xdr:cNvPr id="134" name="Line 136"/>
        <xdr:cNvSpPr>
          <a:spLocks/>
        </xdr:cNvSpPr>
      </xdr:nvSpPr>
      <xdr:spPr>
        <a:xfrm>
          <a:off x="6896100" y="1181100"/>
          <a:ext cx="3524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3</xdr:row>
      <xdr:rowOff>0</xdr:rowOff>
    </xdr:from>
    <xdr:to>
      <xdr:col>6</xdr:col>
      <xdr:colOff>419100</xdr:colOff>
      <xdr:row>3</xdr:row>
      <xdr:rowOff>0</xdr:rowOff>
    </xdr:to>
    <xdr:sp>
      <xdr:nvSpPr>
        <xdr:cNvPr id="135" name="Line 137"/>
        <xdr:cNvSpPr>
          <a:spLocks/>
        </xdr:cNvSpPr>
      </xdr:nvSpPr>
      <xdr:spPr>
        <a:xfrm>
          <a:off x="6934200" y="1181100"/>
          <a:ext cx="2857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352425</xdr:colOff>
      <xdr:row>3</xdr:row>
      <xdr:rowOff>0</xdr:rowOff>
    </xdr:to>
    <xdr:sp>
      <xdr:nvSpPr>
        <xdr:cNvPr id="136" name="Line 138"/>
        <xdr:cNvSpPr>
          <a:spLocks/>
        </xdr:cNvSpPr>
      </xdr:nvSpPr>
      <xdr:spPr>
        <a:xfrm>
          <a:off x="6924675" y="1181100"/>
          <a:ext cx="2286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438150</xdr:colOff>
      <xdr:row>3</xdr:row>
      <xdr:rowOff>0</xdr:rowOff>
    </xdr:to>
    <xdr:sp>
      <xdr:nvSpPr>
        <xdr:cNvPr id="137" name="Line 139"/>
        <xdr:cNvSpPr>
          <a:spLocks/>
        </xdr:cNvSpPr>
      </xdr:nvSpPr>
      <xdr:spPr>
        <a:xfrm>
          <a:off x="6924675" y="1181100"/>
          <a:ext cx="314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3</xdr:row>
      <xdr:rowOff>0</xdr:rowOff>
    </xdr:from>
    <xdr:to>
      <xdr:col>6</xdr:col>
      <xdr:colOff>419100</xdr:colOff>
      <xdr:row>3</xdr:row>
      <xdr:rowOff>0</xdr:rowOff>
    </xdr:to>
    <xdr:sp>
      <xdr:nvSpPr>
        <xdr:cNvPr id="138" name="Line 140"/>
        <xdr:cNvSpPr>
          <a:spLocks/>
        </xdr:cNvSpPr>
      </xdr:nvSpPr>
      <xdr:spPr>
        <a:xfrm>
          <a:off x="6877050" y="1181100"/>
          <a:ext cx="342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180975</xdr:colOff>
      <xdr:row>3</xdr:row>
      <xdr:rowOff>0</xdr:rowOff>
    </xdr:from>
    <xdr:to>
      <xdr:col>6</xdr:col>
      <xdr:colOff>457200</xdr:colOff>
      <xdr:row>3</xdr:row>
      <xdr:rowOff>0</xdr:rowOff>
    </xdr:to>
    <xdr:sp>
      <xdr:nvSpPr>
        <xdr:cNvPr id="139" name="Line 141"/>
        <xdr:cNvSpPr>
          <a:spLocks/>
        </xdr:cNvSpPr>
      </xdr:nvSpPr>
      <xdr:spPr>
        <a:xfrm>
          <a:off x="6981825" y="118110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85725</xdr:colOff>
      <xdr:row>3</xdr:row>
      <xdr:rowOff>0</xdr:rowOff>
    </xdr:from>
    <xdr:to>
      <xdr:col>6</xdr:col>
      <xdr:colOff>428625</xdr:colOff>
      <xdr:row>3</xdr:row>
      <xdr:rowOff>0</xdr:rowOff>
    </xdr:to>
    <xdr:sp>
      <xdr:nvSpPr>
        <xdr:cNvPr id="140" name="Freeform 142"/>
        <xdr:cNvSpPr>
          <a:spLocks/>
        </xdr:cNvSpPr>
      </xdr:nvSpPr>
      <xdr:spPr>
        <a:xfrm>
          <a:off x="6886575" y="1181100"/>
          <a:ext cx="342900" cy="0"/>
        </a:xfrm>
        <a:custGeom>
          <a:pathLst>
            <a:path h="6" w="36">
              <a:moveTo>
                <a:pt x="0" y="0"/>
              </a:moveTo>
              <a:lnTo>
                <a:pt x="14" y="6"/>
              </a:lnTo>
              <a:lnTo>
                <a:pt x="36" y="4"/>
              </a:lnTo>
            </a:path>
          </a:pathLst>
        </a:cu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3</xdr:row>
      <xdr:rowOff>0</xdr:rowOff>
    </xdr:from>
    <xdr:to>
      <xdr:col>6</xdr:col>
      <xdr:colOff>447675</xdr:colOff>
      <xdr:row>3</xdr:row>
      <xdr:rowOff>0</xdr:rowOff>
    </xdr:to>
    <xdr:sp>
      <xdr:nvSpPr>
        <xdr:cNvPr id="141" name="Line 143"/>
        <xdr:cNvSpPr>
          <a:spLocks/>
        </xdr:cNvSpPr>
      </xdr:nvSpPr>
      <xdr:spPr>
        <a:xfrm>
          <a:off x="6905625" y="1181100"/>
          <a:ext cx="342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3</xdr:row>
      <xdr:rowOff>0</xdr:rowOff>
    </xdr:from>
    <xdr:to>
      <xdr:col>6</xdr:col>
      <xdr:colOff>419100</xdr:colOff>
      <xdr:row>3</xdr:row>
      <xdr:rowOff>0</xdr:rowOff>
    </xdr:to>
    <xdr:sp>
      <xdr:nvSpPr>
        <xdr:cNvPr id="142" name="Line 144"/>
        <xdr:cNvSpPr>
          <a:spLocks/>
        </xdr:cNvSpPr>
      </xdr:nvSpPr>
      <xdr:spPr>
        <a:xfrm>
          <a:off x="6877050" y="1181100"/>
          <a:ext cx="342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3</xdr:row>
      <xdr:rowOff>0</xdr:rowOff>
    </xdr:from>
    <xdr:to>
      <xdr:col>6</xdr:col>
      <xdr:colOff>419100</xdr:colOff>
      <xdr:row>3</xdr:row>
      <xdr:rowOff>0</xdr:rowOff>
    </xdr:to>
    <xdr:sp>
      <xdr:nvSpPr>
        <xdr:cNvPr id="143" name="Line 145"/>
        <xdr:cNvSpPr>
          <a:spLocks/>
        </xdr:cNvSpPr>
      </xdr:nvSpPr>
      <xdr:spPr>
        <a:xfrm>
          <a:off x="6934200" y="1181100"/>
          <a:ext cx="2857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352425</xdr:colOff>
      <xdr:row>3</xdr:row>
      <xdr:rowOff>0</xdr:rowOff>
    </xdr:to>
    <xdr:sp>
      <xdr:nvSpPr>
        <xdr:cNvPr id="144" name="Line 146"/>
        <xdr:cNvSpPr>
          <a:spLocks/>
        </xdr:cNvSpPr>
      </xdr:nvSpPr>
      <xdr:spPr>
        <a:xfrm>
          <a:off x="6924675" y="1181100"/>
          <a:ext cx="2286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438150</xdr:colOff>
      <xdr:row>3</xdr:row>
      <xdr:rowOff>0</xdr:rowOff>
    </xdr:to>
    <xdr:sp>
      <xdr:nvSpPr>
        <xdr:cNvPr id="145" name="Line 147"/>
        <xdr:cNvSpPr>
          <a:spLocks/>
        </xdr:cNvSpPr>
      </xdr:nvSpPr>
      <xdr:spPr>
        <a:xfrm>
          <a:off x="6924675" y="1181100"/>
          <a:ext cx="314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3</xdr:row>
      <xdr:rowOff>0</xdr:rowOff>
    </xdr:from>
    <xdr:to>
      <xdr:col>6</xdr:col>
      <xdr:colOff>419100</xdr:colOff>
      <xdr:row>3</xdr:row>
      <xdr:rowOff>0</xdr:rowOff>
    </xdr:to>
    <xdr:sp>
      <xdr:nvSpPr>
        <xdr:cNvPr id="146" name="Line 148"/>
        <xdr:cNvSpPr>
          <a:spLocks/>
        </xdr:cNvSpPr>
      </xdr:nvSpPr>
      <xdr:spPr>
        <a:xfrm>
          <a:off x="6877050" y="1181100"/>
          <a:ext cx="342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352425</xdr:colOff>
      <xdr:row>3</xdr:row>
      <xdr:rowOff>0</xdr:rowOff>
    </xdr:to>
    <xdr:sp>
      <xdr:nvSpPr>
        <xdr:cNvPr id="147" name="Line 149"/>
        <xdr:cNvSpPr>
          <a:spLocks/>
        </xdr:cNvSpPr>
      </xdr:nvSpPr>
      <xdr:spPr>
        <a:xfrm>
          <a:off x="6924675" y="1181100"/>
          <a:ext cx="2286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438150</xdr:colOff>
      <xdr:row>3</xdr:row>
      <xdr:rowOff>0</xdr:rowOff>
    </xdr:to>
    <xdr:sp>
      <xdr:nvSpPr>
        <xdr:cNvPr id="148" name="Line 150"/>
        <xdr:cNvSpPr>
          <a:spLocks/>
        </xdr:cNvSpPr>
      </xdr:nvSpPr>
      <xdr:spPr>
        <a:xfrm>
          <a:off x="6924675" y="1181100"/>
          <a:ext cx="314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3</xdr:row>
      <xdr:rowOff>0</xdr:rowOff>
    </xdr:from>
    <xdr:to>
      <xdr:col>6</xdr:col>
      <xdr:colOff>419100</xdr:colOff>
      <xdr:row>3</xdr:row>
      <xdr:rowOff>0</xdr:rowOff>
    </xdr:to>
    <xdr:sp>
      <xdr:nvSpPr>
        <xdr:cNvPr id="149" name="Line 151"/>
        <xdr:cNvSpPr>
          <a:spLocks/>
        </xdr:cNvSpPr>
      </xdr:nvSpPr>
      <xdr:spPr>
        <a:xfrm>
          <a:off x="6934200" y="1181100"/>
          <a:ext cx="2857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352425</xdr:colOff>
      <xdr:row>3</xdr:row>
      <xdr:rowOff>0</xdr:rowOff>
    </xdr:to>
    <xdr:sp>
      <xdr:nvSpPr>
        <xdr:cNvPr id="150" name="Line 152"/>
        <xdr:cNvSpPr>
          <a:spLocks/>
        </xdr:cNvSpPr>
      </xdr:nvSpPr>
      <xdr:spPr>
        <a:xfrm>
          <a:off x="6924675" y="1181100"/>
          <a:ext cx="2286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438150</xdr:colOff>
      <xdr:row>3</xdr:row>
      <xdr:rowOff>0</xdr:rowOff>
    </xdr:to>
    <xdr:sp>
      <xdr:nvSpPr>
        <xdr:cNvPr id="151" name="Line 153"/>
        <xdr:cNvSpPr>
          <a:spLocks/>
        </xdr:cNvSpPr>
      </xdr:nvSpPr>
      <xdr:spPr>
        <a:xfrm>
          <a:off x="6924675" y="1181100"/>
          <a:ext cx="314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3</xdr:row>
      <xdr:rowOff>0</xdr:rowOff>
    </xdr:from>
    <xdr:to>
      <xdr:col>6</xdr:col>
      <xdr:colOff>419100</xdr:colOff>
      <xdr:row>3</xdr:row>
      <xdr:rowOff>0</xdr:rowOff>
    </xdr:to>
    <xdr:sp>
      <xdr:nvSpPr>
        <xdr:cNvPr id="152" name="Line 154"/>
        <xdr:cNvSpPr>
          <a:spLocks/>
        </xdr:cNvSpPr>
      </xdr:nvSpPr>
      <xdr:spPr>
        <a:xfrm>
          <a:off x="6877050" y="1181100"/>
          <a:ext cx="342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95250</xdr:colOff>
      <xdr:row>3</xdr:row>
      <xdr:rowOff>0</xdr:rowOff>
    </xdr:from>
    <xdr:to>
      <xdr:col>6</xdr:col>
      <xdr:colOff>447675</xdr:colOff>
      <xdr:row>3</xdr:row>
      <xdr:rowOff>0</xdr:rowOff>
    </xdr:to>
    <xdr:sp>
      <xdr:nvSpPr>
        <xdr:cNvPr id="153" name="Line 155"/>
        <xdr:cNvSpPr>
          <a:spLocks/>
        </xdr:cNvSpPr>
      </xdr:nvSpPr>
      <xdr:spPr>
        <a:xfrm>
          <a:off x="6896100" y="1181100"/>
          <a:ext cx="3524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3</xdr:row>
      <xdr:rowOff>0</xdr:rowOff>
    </xdr:from>
    <xdr:to>
      <xdr:col>6</xdr:col>
      <xdr:colOff>419100</xdr:colOff>
      <xdr:row>3</xdr:row>
      <xdr:rowOff>0</xdr:rowOff>
    </xdr:to>
    <xdr:sp>
      <xdr:nvSpPr>
        <xdr:cNvPr id="154" name="Line 156"/>
        <xdr:cNvSpPr>
          <a:spLocks/>
        </xdr:cNvSpPr>
      </xdr:nvSpPr>
      <xdr:spPr>
        <a:xfrm>
          <a:off x="6934200" y="1181100"/>
          <a:ext cx="2857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352425</xdr:colOff>
      <xdr:row>3</xdr:row>
      <xdr:rowOff>0</xdr:rowOff>
    </xdr:to>
    <xdr:sp>
      <xdr:nvSpPr>
        <xdr:cNvPr id="155" name="Line 157"/>
        <xdr:cNvSpPr>
          <a:spLocks/>
        </xdr:cNvSpPr>
      </xdr:nvSpPr>
      <xdr:spPr>
        <a:xfrm>
          <a:off x="6924675" y="1181100"/>
          <a:ext cx="2286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438150</xdr:colOff>
      <xdr:row>3</xdr:row>
      <xdr:rowOff>0</xdr:rowOff>
    </xdr:to>
    <xdr:sp>
      <xdr:nvSpPr>
        <xdr:cNvPr id="156" name="Line 158"/>
        <xdr:cNvSpPr>
          <a:spLocks/>
        </xdr:cNvSpPr>
      </xdr:nvSpPr>
      <xdr:spPr>
        <a:xfrm>
          <a:off x="6924675" y="1181100"/>
          <a:ext cx="314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3</xdr:row>
      <xdr:rowOff>0</xdr:rowOff>
    </xdr:from>
    <xdr:to>
      <xdr:col>6</xdr:col>
      <xdr:colOff>419100</xdr:colOff>
      <xdr:row>3</xdr:row>
      <xdr:rowOff>0</xdr:rowOff>
    </xdr:to>
    <xdr:sp>
      <xdr:nvSpPr>
        <xdr:cNvPr id="157" name="Line 159"/>
        <xdr:cNvSpPr>
          <a:spLocks/>
        </xdr:cNvSpPr>
      </xdr:nvSpPr>
      <xdr:spPr>
        <a:xfrm>
          <a:off x="6877050" y="1181100"/>
          <a:ext cx="342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158" name="Line 160"/>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159" name="Line 161"/>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160" name="Line 162"/>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161" name="Line 163"/>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162" name="Line 164"/>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163" name="Line 165"/>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164" name="Line 166"/>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165" name="Line 167"/>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166" name="Line 168"/>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167" name="Line 169"/>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168" name="Line 170"/>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169" name="Line 171"/>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170" name="Line 172"/>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171" name="Line 173"/>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172" name="Line 174"/>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173" name="Line 175"/>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174" name="Line 176"/>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175" name="Line 177"/>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176" name="Line 178"/>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177" name="Line 179"/>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178" name="Line 180"/>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179" name="Line 181"/>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180" name="Line 182"/>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181" name="Line 183"/>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xdr:colOff>
      <xdr:row>3</xdr:row>
      <xdr:rowOff>0</xdr:rowOff>
    </xdr:from>
    <xdr:to>
      <xdr:col>1</xdr:col>
      <xdr:colOff>438150</xdr:colOff>
      <xdr:row>3</xdr:row>
      <xdr:rowOff>0</xdr:rowOff>
    </xdr:to>
    <xdr:sp>
      <xdr:nvSpPr>
        <xdr:cNvPr id="182" name="Line 184"/>
        <xdr:cNvSpPr>
          <a:spLocks/>
        </xdr:cNvSpPr>
      </xdr:nvSpPr>
      <xdr:spPr>
        <a:xfrm>
          <a:off x="123825" y="1181100"/>
          <a:ext cx="314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xdr:colOff>
      <xdr:row>3</xdr:row>
      <xdr:rowOff>0</xdr:rowOff>
    </xdr:from>
    <xdr:to>
      <xdr:col>1</xdr:col>
      <xdr:colOff>352425</xdr:colOff>
      <xdr:row>3</xdr:row>
      <xdr:rowOff>0</xdr:rowOff>
    </xdr:to>
    <xdr:sp>
      <xdr:nvSpPr>
        <xdr:cNvPr id="183" name="Line 185"/>
        <xdr:cNvSpPr>
          <a:spLocks/>
        </xdr:cNvSpPr>
      </xdr:nvSpPr>
      <xdr:spPr>
        <a:xfrm>
          <a:off x="123825" y="1181100"/>
          <a:ext cx="2286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xdr:colOff>
      <xdr:row>3</xdr:row>
      <xdr:rowOff>0</xdr:rowOff>
    </xdr:from>
    <xdr:to>
      <xdr:col>1</xdr:col>
      <xdr:colOff>438150</xdr:colOff>
      <xdr:row>3</xdr:row>
      <xdr:rowOff>0</xdr:rowOff>
    </xdr:to>
    <xdr:sp>
      <xdr:nvSpPr>
        <xdr:cNvPr id="184" name="Line 186"/>
        <xdr:cNvSpPr>
          <a:spLocks/>
        </xdr:cNvSpPr>
      </xdr:nvSpPr>
      <xdr:spPr>
        <a:xfrm>
          <a:off x="123825" y="1181100"/>
          <a:ext cx="314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xdr:colOff>
      <xdr:row>3</xdr:row>
      <xdr:rowOff>0</xdr:rowOff>
    </xdr:from>
    <xdr:to>
      <xdr:col>1</xdr:col>
      <xdr:colOff>419100</xdr:colOff>
      <xdr:row>3</xdr:row>
      <xdr:rowOff>0</xdr:rowOff>
    </xdr:to>
    <xdr:sp>
      <xdr:nvSpPr>
        <xdr:cNvPr id="185" name="Line 187"/>
        <xdr:cNvSpPr>
          <a:spLocks/>
        </xdr:cNvSpPr>
      </xdr:nvSpPr>
      <xdr:spPr>
        <a:xfrm>
          <a:off x="76200" y="1181100"/>
          <a:ext cx="342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xdr:colOff>
      <xdr:row>3</xdr:row>
      <xdr:rowOff>0</xdr:rowOff>
    </xdr:from>
    <xdr:to>
      <xdr:col>1</xdr:col>
      <xdr:colOff>438150</xdr:colOff>
      <xdr:row>3</xdr:row>
      <xdr:rowOff>0</xdr:rowOff>
    </xdr:to>
    <xdr:sp>
      <xdr:nvSpPr>
        <xdr:cNvPr id="186" name="Line 188"/>
        <xdr:cNvSpPr>
          <a:spLocks/>
        </xdr:cNvSpPr>
      </xdr:nvSpPr>
      <xdr:spPr>
        <a:xfrm>
          <a:off x="123825" y="1181100"/>
          <a:ext cx="314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xdr:colOff>
      <xdr:row>3</xdr:row>
      <xdr:rowOff>0</xdr:rowOff>
    </xdr:from>
    <xdr:to>
      <xdr:col>1</xdr:col>
      <xdr:colOff>352425</xdr:colOff>
      <xdr:row>3</xdr:row>
      <xdr:rowOff>0</xdr:rowOff>
    </xdr:to>
    <xdr:sp>
      <xdr:nvSpPr>
        <xdr:cNvPr id="187" name="Line 189"/>
        <xdr:cNvSpPr>
          <a:spLocks/>
        </xdr:cNvSpPr>
      </xdr:nvSpPr>
      <xdr:spPr>
        <a:xfrm>
          <a:off x="123825" y="1181100"/>
          <a:ext cx="2286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xdr:colOff>
      <xdr:row>3</xdr:row>
      <xdr:rowOff>0</xdr:rowOff>
    </xdr:from>
    <xdr:to>
      <xdr:col>1</xdr:col>
      <xdr:colOff>438150</xdr:colOff>
      <xdr:row>3</xdr:row>
      <xdr:rowOff>0</xdr:rowOff>
    </xdr:to>
    <xdr:sp>
      <xdr:nvSpPr>
        <xdr:cNvPr id="188" name="Line 190"/>
        <xdr:cNvSpPr>
          <a:spLocks/>
        </xdr:cNvSpPr>
      </xdr:nvSpPr>
      <xdr:spPr>
        <a:xfrm>
          <a:off x="123825" y="1181100"/>
          <a:ext cx="314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xdr:colOff>
      <xdr:row>3</xdr:row>
      <xdr:rowOff>0</xdr:rowOff>
    </xdr:from>
    <xdr:to>
      <xdr:col>1</xdr:col>
      <xdr:colOff>419100</xdr:colOff>
      <xdr:row>3</xdr:row>
      <xdr:rowOff>0</xdr:rowOff>
    </xdr:to>
    <xdr:sp>
      <xdr:nvSpPr>
        <xdr:cNvPr id="189" name="Line 191"/>
        <xdr:cNvSpPr>
          <a:spLocks/>
        </xdr:cNvSpPr>
      </xdr:nvSpPr>
      <xdr:spPr>
        <a:xfrm>
          <a:off x="76200" y="1181100"/>
          <a:ext cx="342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xdr:colOff>
      <xdr:row>3</xdr:row>
      <xdr:rowOff>0</xdr:rowOff>
    </xdr:from>
    <xdr:to>
      <xdr:col>1</xdr:col>
      <xdr:colOff>438150</xdr:colOff>
      <xdr:row>3</xdr:row>
      <xdr:rowOff>0</xdr:rowOff>
    </xdr:to>
    <xdr:sp>
      <xdr:nvSpPr>
        <xdr:cNvPr id="190" name="Line 192"/>
        <xdr:cNvSpPr>
          <a:spLocks/>
        </xdr:cNvSpPr>
      </xdr:nvSpPr>
      <xdr:spPr>
        <a:xfrm>
          <a:off x="123825" y="1181100"/>
          <a:ext cx="314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xdr:colOff>
      <xdr:row>3</xdr:row>
      <xdr:rowOff>0</xdr:rowOff>
    </xdr:from>
    <xdr:to>
      <xdr:col>1</xdr:col>
      <xdr:colOff>352425</xdr:colOff>
      <xdr:row>3</xdr:row>
      <xdr:rowOff>0</xdr:rowOff>
    </xdr:to>
    <xdr:sp>
      <xdr:nvSpPr>
        <xdr:cNvPr id="191" name="Line 193"/>
        <xdr:cNvSpPr>
          <a:spLocks/>
        </xdr:cNvSpPr>
      </xdr:nvSpPr>
      <xdr:spPr>
        <a:xfrm>
          <a:off x="123825" y="1181100"/>
          <a:ext cx="2286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xdr:colOff>
      <xdr:row>3</xdr:row>
      <xdr:rowOff>0</xdr:rowOff>
    </xdr:from>
    <xdr:to>
      <xdr:col>1</xdr:col>
      <xdr:colOff>438150</xdr:colOff>
      <xdr:row>3</xdr:row>
      <xdr:rowOff>0</xdr:rowOff>
    </xdr:to>
    <xdr:sp>
      <xdr:nvSpPr>
        <xdr:cNvPr id="192" name="Line 194"/>
        <xdr:cNvSpPr>
          <a:spLocks/>
        </xdr:cNvSpPr>
      </xdr:nvSpPr>
      <xdr:spPr>
        <a:xfrm>
          <a:off x="123825" y="1181100"/>
          <a:ext cx="314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xdr:colOff>
      <xdr:row>3</xdr:row>
      <xdr:rowOff>0</xdr:rowOff>
    </xdr:from>
    <xdr:to>
      <xdr:col>1</xdr:col>
      <xdr:colOff>419100</xdr:colOff>
      <xdr:row>3</xdr:row>
      <xdr:rowOff>0</xdr:rowOff>
    </xdr:to>
    <xdr:sp>
      <xdr:nvSpPr>
        <xdr:cNvPr id="193" name="Line 195"/>
        <xdr:cNvSpPr>
          <a:spLocks/>
        </xdr:cNvSpPr>
      </xdr:nvSpPr>
      <xdr:spPr>
        <a:xfrm>
          <a:off x="76200" y="1181100"/>
          <a:ext cx="342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194" name="Line 196"/>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195" name="Line 197"/>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196" name="Line 198"/>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197" name="Line 199"/>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198" name="Line 200"/>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199" name="Line 201"/>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200" name="Line 202"/>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201" name="Line 203"/>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xdr:colOff>
      <xdr:row>3</xdr:row>
      <xdr:rowOff>0</xdr:rowOff>
    </xdr:from>
    <xdr:to>
      <xdr:col>1</xdr:col>
      <xdr:colOff>438150</xdr:colOff>
      <xdr:row>3</xdr:row>
      <xdr:rowOff>0</xdr:rowOff>
    </xdr:to>
    <xdr:sp>
      <xdr:nvSpPr>
        <xdr:cNvPr id="202" name="Line 204"/>
        <xdr:cNvSpPr>
          <a:spLocks/>
        </xdr:cNvSpPr>
      </xdr:nvSpPr>
      <xdr:spPr>
        <a:xfrm>
          <a:off x="123825" y="1181100"/>
          <a:ext cx="314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xdr:colOff>
      <xdr:row>3</xdr:row>
      <xdr:rowOff>0</xdr:rowOff>
    </xdr:from>
    <xdr:to>
      <xdr:col>1</xdr:col>
      <xdr:colOff>352425</xdr:colOff>
      <xdr:row>3</xdr:row>
      <xdr:rowOff>0</xdr:rowOff>
    </xdr:to>
    <xdr:sp>
      <xdr:nvSpPr>
        <xdr:cNvPr id="203" name="Line 205"/>
        <xdr:cNvSpPr>
          <a:spLocks/>
        </xdr:cNvSpPr>
      </xdr:nvSpPr>
      <xdr:spPr>
        <a:xfrm>
          <a:off x="123825" y="1181100"/>
          <a:ext cx="2286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xdr:colOff>
      <xdr:row>3</xdr:row>
      <xdr:rowOff>0</xdr:rowOff>
    </xdr:from>
    <xdr:to>
      <xdr:col>1</xdr:col>
      <xdr:colOff>438150</xdr:colOff>
      <xdr:row>3</xdr:row>
      <xdr:rowOff>0</xdr:rowOff>
    </xdr:to>
    <xdr:sp>
      <xdr:nvSpPr>
        <xdr:cNvPr id="204" name="Line 206"/>
        <xdr:cNvSpPr>
          <a:spLocks/>
        </xdr:cNvSpPr>
      </xdr:nvSpPr>
      <xdr:spPr>
        <a:xfrm>
          <a:off x="123825" y="1181100"/>
          <a:ext cx="314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xdr:colOff>
      <xdr:row>3</xdr:row>
      <xdr:rowOff>0</xdr:rowOff>
    </xdr:from>
    <xdr:to>
      <xdr:col>1</xdr:col>
      <xdr:colOff>419100</xdr:colOff>
      <xdr:row>3</xdr:row>
      <xdr:rowOff>0</xdr:rowOff>
    </xdr:to>
    <xdr:sp>
      <xdr:nvSpPr>
        <xdr:cNvPr id="205" name="Line 207"/>
        <xdr:cNvSpPr>
          <a:spLocks/>
        </xdr:cNvSpPr>
      </xdr:nvSpPr>
      <xdr:spPr>
        <a:xfrm>
          <a:off x="76200" y="1181100"/>
          <a:ext cx="342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206" name="Line 208"/>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207" name="Line 209"/>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208" name="Line 210"/>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209" name="Line 211"/>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210" name="Line 212"/>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211" name="Line 213"/>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212" name="Line 214"/>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213" name="Line 215"/>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xdr:colOff>
      <xdr:row>3</xdr:row>
      <xdr:rowOff>0</xdr:rowOff>
    </xdr:from>
    <xdr:to>
      <xdr:col>1</xdr:col>
      <xdr:colOff>438150</xdr:colOff>
      <xdr:row>3</xdr:row>
      <xdr:rowOff>0</xdr:rowOff>
    </xdr:to>
    <xdr:sp>
      <xdr:nvSpPr>
        <xdr:cNvPr id="214" name="Line 216"/>
        <xdr:cNvSpPr>
          <a:spLocks/>
        </xdr:cNvSpPr>
      </xdr:nvSpPr>
      <xdr:spPr>
        <a:xfrm>
          <a:off x="123825" y="1181100"/>
          <a:ext cx="314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xdr:colOff>
      <xdr:row>3</xdr:row>
      <xdr:rowOff>0</xdr:rowOff>
    </xdr:from>
    <xdr:to>
      <xdr:col>1</xdr:col>
      <xdr:colOff>352425</xdr:colOff>
      <xdr:row>3</xdr:row>
      <xdr:rowOff>0</xdr:rowOff>
    </xdr:to>
    <xdr:sp>
      <xdr:nvSpPr>
        <xdr:cNvPr id="215" name="Line 217"/>
        <xdr:cNvSpPr>
          <a:spLocks/>
        </xdr:cNvSpPr>
      </xdr:nvSpPr>
      <xdr:spPr>
        <a:xfrm>
          <a:off x="123825" y="1181100"/>
          <a:ext cx="2286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xdr:colOff>
      <xdr:row>3</xdr:row>
      <xdr:rowOff>0</xdr:rowOff>
    </xdr:from>
    <xdr:to>
      <xdr:col>1</xdr:col>
      <xdr:colOff>438150</xdr:colOff>
      <xdr:row>3</xdr:row>
      <xdr:rowOff>0</xdr:rowOff>
    </xdr:to>
    <xdr:sp>
      <xdr:nvSpPr>
        <xdr:cNvPr id="216" name="Line 218"/>
        <xdr:cNvSpPr>
          <a:spLocks/>
        </xdr:cNvSpPr>
      </xdr:nvSpPr>
      <xdr:spPr>
        <a:xfrm>
          <a:off x="123825" y="1181100"/>
          <a:ext cx="314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xdr:colOff>
      <xdr:row>3</xdr:row>
      <xdr:rowOff>0</xdr:rowOff>
    </xdr:from>
    <xdr:to>
      <xdr:col>1</xdr:col>
      <xdr:colOff>419100</xdr:colOff>
      <xdr:row>3</xdr:row>
      <xdr:rowOff>0</xdr:rowOff>
    </xdr:to>
    <xdr:sp>
      <xdr:nvSpPr>
        <xdr:cNvPr id="217" name="Line 219"/>
        <xdr:cNvSpPr>
          <a:spLocks/>
        </xdr:cNvSpPr>
      </xdr:nvSpPr>
      <xdr:spPr>
        <a:xfrm>
          <a:off x="76200" y="1181100"/>
          <a:ext cx="342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95250</xdr:colOff>
      <xdr:row>3</xdr:row>
      <xdr:rowOff>0</xdr:rowOff>
    </xdr:from>
    <xdr:to>
      <xdr:col>6</xdr:col>
      <xdr:colOff>447675</xdr:colOff>
      <xdr:row>3</xdr:row>
      <xdr:rowOff>0</xdr:rowOff>
    </xdr:to>
    <xdr:sp>
      <xdr:nvSpPr>
        <xdr:cNvPr id="218" name="Line 220"/>
        <xdr:cNvSpPr>
          <a:spLocks/>
        </xdr:cNvSpPr>
      </xdr:nvSpPr>
      <xdr:spPr>
        <a:xfrm>
          <a:off x="6896100" y="1181100"/>
          <a:ext cx="3524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3</xdr:row>
      <xdr:rowOff>0</xdr:rowOff>
    </xdr:from>
    <xdr:to>
      <xdr:col>6</xdr:col>
      <xdr:colOff>419100</xdr:colOff>
      <xdr:row>3</xdr:row>
      <xdr:rowOff>0</xdr:rowOff>
    </xdr:to>
    <xdr:sp>
      <xdr:nvSpPr>
        <xdr:cNvPr id="219" name="Line 221"/>
        <xdr:cNvSpPr>
          <a:spLocks/>
        </xdr:cNvSpPr>
      </xdr:nvSpPr>
      <xdr:spPr>
        <a:xfrm>
          <a:off x="6934200" y="1181100"/>
          <a:ext cx="2857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352425</xdr:colOff>
      <xdr:row>3</xdr:row>
      <xdr:rowOff>0</xdr:rowOff>
    </xdr:to>
    <xdr:sp>
      <xdr:nvSpPr>
        <xdr:cNvPr id="220" name="Line 222"/>
        <xdr:cNvSpPr>
          <a:spLocks/>
        </xdr:cNvSpPr>
      </xdr:nvSpPr>
      <xdr:spPr>
        <a:xfrm>
          <a:off x="6924675" y="1181100"/>
          <a:ext cx="2286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438150</xdr:colOff>
      <xdr:row>3</xdr:row>
      <xdr:rowOff>0</xdr:rowOff>
    </xdr:to>
    <xdr:sp>
      <xdr:nvSpPr>
        <xdr:cNvPr id="221" name="Line 223"/>
        <xdr:cNvSpPr>
          <a:spLocks/>
        </xdr:cNvSpPr>
      </xdr:nvSpPr>
      <xdr:spPr>
        <a:xfrm>
          <a:off x="6924675" y="1181100"/>
          <a:ext cx="314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3</xdr:row>
      <xdr:rowOff>0</xdr:rowOff>
    </xdr:from>
    <xdr:to>
      <xdr:col>6</xdr:col>
      <xdr:colOff>419100</xdr:colOff>
      <xdr:row>3</xdr:row>
      <xdr:rowOff>0</xdr:rowOff>
    </xdr:to>
    <xdr:sp>
      <xdr:nvSpPr>
        <xdr:cNvPr id="222" name="Line 224"/>
        <xdr:cNvSpPr>
          <a:spLocks/>
        </xdr:cNvSpPr>
      </xdr:nvSpPr>
      <xdr:spPr>
        <a:xfrm>
          <a:off x="6877050" y="1181100"/>
          <a:ext cx="342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180975</xdr:colOff>
      <xdr:row>3</xdr:row>
      <xdr:rowOff>0</xdr:rowOff>
    </xdr:from>
    <xdr:to>
      <xdr:col>6</xdr:col>
      <xdr:colOff>457200</xdr:colOff>
      <xdr:row>3</xdr:row>
      <xdr:rowOff>0</xdr:rowOff>
    </xdr:to>
    <xdr:sp>
      <xdr:nvSpPr>
        <xdr:cNvPr id="223" name="Line 225"/>
        <xdr:cNvSpPr>
          <a:spLocks/>
        </xdr:cNvSpPr>
      </xdr:nvSpPr>
      <xdr:spPr>
        <a:xfrm>
          <a:off x="6981825" y="118110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85725</xdr:colOff>
      <xdr:row>3</xdr:row>
      <xdr:rowOff>0</xdr:rowOff>
    </xdr:from>
    <xdr:to>
      <xdr:col>6</xdr:col>
      <xdr:colOff>428625</xdr:colOff>
      <xdr:row>3</xdr:row>
      <xdr:rowOff>0</xdr:rowOff>
    </xdr:to>
    <xdr:sp>
      <xdr:nvSpPr>
        <xdr:cNvPr id="224" name="Freeform 226"/>
        <xdr:cNvSpPr>
          <a:spLocks/>
        </xdr:cNvSpPr>
      </xdr:nvSpPr>
      <xdr:spPr>
        <a:xfrm>
          <a:off x="6886575" y="1181100"/>
          <a:ext cx="342900" cy="0"/>
        </a:xfrm>
        <a:custGeom>
          <a:pathLst>
            <a:path h="6" w="36">
              <a:moveTo>
                <a:pt x="0" y="0"/>
              </a:moveTo>
              <a:lnTo>
                <a:pt x="14" y="6"/>
              </a:lnTo>
              <a:lnTo>
                <a:pt x="36" y="4"/>
              </a:lnTo>
            </a:path>
          </a:pathLst>
        </a:cu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3</xdr:row>
      <xdr:rowOff>0</xdr:rowOff>
    </xdr:from>
    <xdr:to>
      <xdr:col>6</xdr:col>
      <xdr:colOff>447675</xdr:colOff>
      <xdr:row>3</xdr:row>
      <xdr:rowOff>0</xdr:rowOff>
    </xdr:to>
    <xdr:sp>
      <xdr:nvSpPr>
        <xdr:cNvPr id="225" name="Line 227"/>
        <xdr:cNvSpPr>
          <a:spLocks/>
        </xdr:cNvSpPr>
      </xdr:nvSpPr>
      <xdr:spPr>
        <a:xfrm>
          <a:off x="6905625" y="1181100"/>
          <a:ext cx="342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3</xdr:row>
      <xdr:rowOff>0</xdr:rowOff>
    </xdr:from>
    <xdr:to>
      <xdr:col>6</xdr:col>
      <xdr:colOff>419100</xdr:colOff>
      <xdr:row>3</xdr:row>
      <xdr:rowOff>0</xdr:rowOff>
    </xdr:to>
    <xdr:sp>
      <xdr:nvSpPr>
        <xdr:cNvPr id="226" name="Line 228"/>
        <xdr:cNvSpPr>
          <a:spLocks/>
        </xdr:cNvSpPr>
      </xdr:nvSpPr>
      <xdr:spPr>
        <a:xfrm>
          <a:off x="6877050" y="1181100"/>
          <a:ext cx="342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3</xdr:row>
      <xdr:rowOff>0</xdr:rowOff>
    </xdr:from>
    <xdr:to>
      <xdr:col>6</xdr:col>
      <xdr:colOff>419100</xdr:colOff>
      <xdr:row>3</xdr:row>
      <xdr:rowOff>0</xdr:rowOff>
    </xdr:to>
    <xdr:sp>
      <xdr:nvSpPr>
        <xdr:cNvPr id="227" name="Line 229"/>
        <xdr:cNvSpPr>
          <a:spLocks/>
        </xdr:cNvSpPr>
      </xdr:nvSpPr>
      <xdr:spPr>
        <a:xfrm>
          <a:off x="6934200" y="1181100"/>
          <a:ext cx="2857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352425</xdr:colOff>
      <xdr:row>3</xdr:row>
      <xdr:rowOff>0</xdr:rowOff>
    </xdr:to>
    <xdr:sp>
      <xdr:nvSpPr>
        <xdr:cNvPr id="228" name="Line 230"/>
        <xdr:cNvSpPr>
          <a:spLocks/>
        </xdr:cNvSpPr>
      </xdr:nvSpPr>
      <xdr:spPr>
        <a:xfrm>
          <a:off x="6924675" y="1181100"/>
          <a:ext cx="2286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438150</xdr:colOff>
      <xdr:row>3</xdr:row>
      <xdr:rowOff>0</xdr:rowOff>
    </xdr:to>
    <xdr:sp>
      <xdr:nvSpPr>
        <xdr:cNvPr id="229" name="Line 231"/>
        <xdr:cNvSpPr>
          <a:spLocks/>
        </xdr:cNvSpPr>
      </xdr:nvSpPr>
      <xdr:spPr>
        <a:xfrm>
          <a:off x="6924675" y="1181100"/>
          <a:ext cx="314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3</xdr:row>
      <xdr:rowOff>0</xdr:rowOff>
    </xdr:from>
    <xdr:to>
      <xdr:col>6</xdr:col>
      <xdr:colOff>419100</xdr:colOff>
      <xdr:row>3</xdr:row>
      <xdr:rowOff>0</xdr:rowOff>
    </xdr:to>
    <xdr:sp>
      <xdr:nvSpPr>
        <xdr:cNvPr id="230" name="Line 232"/>
        <xdr:cNvSpPr>
          <a:spLocks/>
        </xdr:cNvSpPr>
      </xdr:nvSpPr>
      <xdr:spPr>
        <a:xfrm>
          <a:off x="6877050" y="1181100"/>
          <a:ext cx="342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352425</xdr:colOff>
      <xdr:row>3</xdr:row>
      <xdr:rowOff>0</xdr:rowOff>
    </xdr:to>
    <xdr:sp>
      <xdr:nvSpPr>
        <xdr:cNvPr id="231" name="Line 233"/>
        <xdr:cNvSpPr>
          <a:spLocks/>
        </xdr:cNvSpPr>
      </xdr:nvSpPr>
      <xdr:spPr>
        <a:xfrm>
          <a:off x="6924675" y="1181100"/>
          <a:ext cx="2286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438150</xdr:colOff>
      <xdr:row>3</xdr:row>
      <xdr:rowOff>0</xdr:rowOff>
    </xdr:to>
    <xdr:sp>
      <xdr:nvSpPr>
        <xdr:cNvPr id="232" name="Line 234"/>
        <xdr:cNvSpPr>
          <a:spLocks/>
        </xdr:cNvSpPr>
      </xdr:nvSpPr>
      <xdr:spPr>
        <a:xfrm>
          <a:off x="6924675" y="1181100"/>
          <a:ext cx="314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3</xdr:row>
      <xdr:rowOff>0</xdr:rowOff>
    </xdr:from>
    <xdr:to>
      <xdr:col>6</xdr:col>
      <xdr:colOff>419100</xdr:colOff>
      <xdr:row>3</xdr:row>
      <xdr:rowOff>0</xdr:rowOff>
    </xdr:to>
    <xdr:sp>
      <xdr:nvSpPr>
        <xdr:cNvPr id="233" name="Line 235"/>
        <xdr:cNvSpPr>
          <a:spLocks/>
        </xdr:cNvSpPr>
      </xdr:nvSpPr>
      <xdr:spPr>
        <a:xfrm>
          <a:off x="6934200" y="1181100"/>
          <a:ext cx="2857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352425</xdr:colOff>
      <xdr:row>3</xdr:row>
      <xdr:rowOff>0</xdr:rowOff>
    </xdr:to>
    <xdr:sp>
      <xdr:nvSpPr>
        <xdr:cNvPr id="234" name="Line 236"/>
        <xdr:cNvSpPr>
          <a:spLocks/>
        </xdr:cNvSpPr>
      </xdr:nvSpPr>
      <xdr:spPr>
        <a:xfrm>
          <a:off x="6924675" y="1181100"/>
          <a:ext cx="2286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438150</xdr:colOff>
      <xdr:row>3</xdr:row>
      <xdr:rowOff>0</xdr:rowOff>
    </xdr:to>
    <xdr:sp>
      <xdr:nvSpPr>
        <xdr:cNvPr id="235" name="Line 237"/>
        <xdr:cNvSpPr>
          <a:spLocks/>
        </xdr:cNvSpPr>
      </xdr:nvSpPr>
      <xdr:spPr>
        <a:xfrm>
          <a:off x="6924675" y="1181100"/>
          <a:ext cx="314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3</xdr:row>
      <xdr:rowOff>0</xdr:rowOff>
    </xdr:from>
    <xdr:to>
      <xdr:col>6</xdr:col>
      <xdr:colOff>419100</xdr:colOff>
      <xdr:row>3</xdr:row>
      <xdr:rowOff>0</xdr:rowOff>
    </xdr:to>
    <xdr:sp>
      <xdr:nvSpPr>
        <xdr:cNvPr id="236" name="Line 238"/>
        <xdr:cNvSpPr>
          <a:spLocks/>
        </xdr:cNvSpPr>
      </xdr:nvSpPr>
      <xdr:spPr>
        <a:xfrm>
          <a:off x="6877050" y="1181100"/>
          <a:ext cx="342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95250</xdr:colOff>
      <xdr:row>3</xdr:row>
      <xdr:rowOff>0</xdr:rowOff>
    </xdr:from>
    <xdr:to>
      <xdr:col>6</xdr:col>
      <xdr:colOff>447675</xdr:colOff>
      <xdr:row>3</xdr:row>
      <xdr:rowOff>0</xdr:rowOff>
    </xdr:to>
    <xdr:sp>
      <xdr:nvSpPr>
        <xdr:cNvPr id="237" name="Line 239"/>
        <xdr:cNvSpPr>
          <a:spLocks/>
        </xdr:cNvSpPr>
      </xdr:nvSpPr>
      <xdr:spPr>
        <a:xfrm>
          <a:off x="6896100" y="1181100"/>
          <a:ext cx="3524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3</xdr:row>
      <xdr:rowOff>0</xdr:rowOff>
    </xdr:from>
    <xdr:to>
      <xdr:col>6</xdr:col>
      <xdr:colOff>419100</xdr:colOff>
      <xdr:row>3</xdr:row>
      <xdr:rowOff>0</xdr:rowOff>
    </xdr:to>
    <xdr:sp>
      <xdr:nvSpPr>
        <xdr:cNvPr id="238" name="Line 240"/>
        <xdr:cNvSpPr>
          <a:spLocks/>
        </xdr:cNvSpPr>
      </xdr:nvSpPr>
      <xdr:spPr>
        <a:xfrm>
          <a:off x="6934200" y="1181100"/>
          <a:ext cx="2857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352425</xdr:colOff>
      <xdr:row>3</xdr:row>
      <xdr:rowOff>0</xdr:rowOff>
    </xdr:to>
    <xdr:sp>
      <xdr:nvSpPr>
        <xdr:cNvPr id="239" name="Line 241"/>
        <xdr:cNvSpPr>
          <a:spLocks/>
        </xdr:cNvSpPr>
      </xdr:nvSpPr>
      <xdr:spPr>
        <a:xfrm>
          <a:off x="6924675" y="1181100"/>
          <a:ext cx="2286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438150</xdr:colOff>
      <xdr:row>3</xdr:row>
      <xdr:rowOff>0</xdr:rowOff>
    </xdr:to>
    <xdr:sp>
      <xdr:nvSpPr>
        <xdr:cNvPr id="240" name="Line 242"/>
        <xdr:cNvSpPr>
          <a:spLocks/>
        </xdr:cNvSpPr>
      </xdr:nvSpPr>
      <xdr:spPr>
        <a:xfrm>
          <a:off x="6924675" y="1181100"/>
          <a:ext cx="314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3</xdr:row>
      <xdr:rowOff>0</xdr:rowOff>
    </xdr:from>
    <xdr:to>
      <xdr:col>6</xdr:col>
      <xdr:colOff>419100</xdr:colOff>
      <xdr:row>3</xdr:row>
      <xdr:rowOff>0</xdr:rowOff>
    </xdr:to>
    <xdr:sp>
      <xdr:nvSpPr>
        <xdr:cNvPr id="241" name="Line 243"/>
        <xdr:cNvSpPr>
          <a:spLocks/>
        </xdr:cNvSpPr>
      </xdr:nvSpPr>
      <xdr:spPr>
        <a:xfrm>
          <a:off x="6877050" y="1181100"/>
          <a:ext cx="342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3</xdr:row>
      <xdr:rowOff>0</xdr:rowOff>
    </xdr:from>
    <xdr:to>
      <xdr:col>6</xdr:col>
      <xdr:colOff>419100</xdr:colOff>
      <xdr:row>3</xdr:row>
      <xdr:rowOff>0</xdr:rowOff>
    </xdr:to>
    <xdr:sp>
      <xdr:nvSpPr>
        <xdr:cNvPr id="242" name="Line 244"/>
        <xdr:cNvSpPr>
          <a:spLocks/>
        </xdr:cNvSpPr>
      </xdr:nvSpPr>
      <xdr:spPr>
        <a:xfrm>
          <a:off x="6934200" y="1181100"/>
          <a:ext cx="2857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352425</xdr:colOff>
      <xdr:row>3</xdr:row>
      <xdr:rowOff>0</xdr:rowOff>
    </xdr:to>
    <xdr:sp>
      <xdr:nvSpPr>
        <xdr:cNvPr id="243" name="Line 245"/>
        <xdr:cNvSpPr>
          <a:spLocks/>
        </xdr:cNvSpPr>
      </xdr:nvSpPr>
      <xdr:spPr>
        <a:xfrm>
          <a:off x="6924675" y="1181100"/>
          <a:ext cx="2286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438150</xdr:colOff>
      <xdr:row>3</xdr:row>
      <xdr:rowOff>0</xdr:rowOff>
    </xdr:to>
    <xdr:sp>
      <xdr:nvSpPr>
        <xdr:cNvPr id="244" name="Line 246"/>
        <xdr:cNvSpPr>
          <a:spLocks/>
        </xdr:cNvSpPr>
      </xdr:nvSpPr>
      <xdr:spPr>
        <a:xfrm>
          <a:off x="6924675" y="1181100"/>
          <a:ext cx="314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3</xdr:row>
      <xdr:rowOff>0</xdr:rowOff>
    </xdr:from>
    <xdr:to>
      <xdr:col>6</xdr:col>
      <xdr:colOff>419100</xdr:colOff>
      <xdr:row>3</xdr:row>
      <xdr:rowOff>0</xdr:rowOff>
    </xdr:to>
    <xdr:sp>
      <xdr:nvSpPr>
        <xdr:cNvPr id="245" name="Line 247"/>
        <xdr:cNvSpPr>
          <a:spLocks/>
        </xdr:cNvSpPr>
      </xdr:nvSpPr>
      <xdr:spPr>
        <a:xfrm>
          <a:off x="6877050" y="1181100"/>
          <a:ext cx="342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438150</xdr:colOff>
      <xdr:row>3</xdr:row>
      <xdr:rowOff>0</xdr:rowOff>
    </xdr:to>
    <xdr:sp>
      <xdr:nvSpPr>
        <xdr:cNvPr id="246" name="Line 248"/>
        <xdr:cNvSpPr>
          <a:spLocks/>
        </xdr:cNvSpPr>
      </xdr:nvSpPr>
      <xdr:spPr>
        <a:xfrm>
          <a:off x="6924675" y="1181100"/>
          <a:ext cx="314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352425</xdr:colOff>
      <xdr:row>3</xdr:row>
      <xdr:rowOff>0</xdr:rowOff>
    </xdr:to>
    <xdr:sp>
      <xdr:nvSpPr>
        <xdr:cNvPr id="247" name="Line 249"/>
        <xdr:cNvSpPr>
          <a:spLocks/>
        </xdr:cNvSpPr>
      </xdr:nvSpPr>
      <xdr:spPr>
        <a:xfrm>
          <a:off x="6924675" y="1181100"/>
          <a:ext cx="2286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3</xdr:row>
      <xdr:rowOff>0</xdr:rowOff>
    </xdr:from>
    <xdr:to>
      <xdr:col>6</xdr:col>
      <xdr:colOff>438150</xdr:colOff>
      <xdr:row>3</xdr:row>
      <xdr:rowOff>0</xdr:rowOff>
    </xdr:to>
    <xdr:sp>
      <xdr:nvSpPr>
        <xdr:cNvPr id="248" name="Line 250"/>
        <xdr:cNvSpPr>
          <a:spLocks/>
        </xdr:cNvSpPr>
      </xdr:nvSpPr>
      <xdr:spPr>
        <a:xfrm>
          <a:off x="6924675" y="1181100"/>
          <a:ext cx="314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3</xdr:row>
      <xdr:rowOff>0</xdr:rowOff>
    </xdr:from>
    <xdr:to>
      <xdr:col>6</xdr:col>
      <xdr:colOff>419100</xdr:colOff>
      <xdr:row>3</xdr:row>
      <xdr:rowOff>0</xdr:rowOff>
    </xdr:to>
    <xdr:sp>
      <xdr:nvSpPr>
        <xdr:cNvPr id="249" name="Line 251"/>
        <xdr:cNvSpPr>
          <a:spLocks/>
        </xdr:cNvSpPr>
      </xdr:nvSpPr>
      <xdr:spPr>
        <a:xfrm>
          <a:off x="6877050" y="1181100"/>
          <a:ext cx="342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xdr:colOff>
      <xdr:row>3</xdr:row>
      <xdr:rowOff>0</xdr:rowOff>
    </xdr:from>
    <xdr:to>
      <xdr:col>1</xdr:col>
      <xdr:colOff>438150</xdr:colOff>
      <xdr:row>3</xdr:row>
      <xdr:rowOff>0</xdr:rowOff>
    </xdr:to>
    <xdr:sp>
      <xdr:nvSpPr>
        <xdr:cNvPr id="250" name="Line 252"/>
        <xdr:cNvSpPr>
          <a:spLocks/>
        </xdr:cNvSpPr>
      </xdr:nvSpPr>
      <xdr:spPr>
        <a:xfrm>
          <a:off x="123825" y="1181100"/>
          <a:ext cx="314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xdr:colOff>
      <xdr:row>3</xdr:row>
      <xdr:rowOff>0</xdr:rowOff>
    </xdr:from>
    <xdr:to>
      <xdr:col>1</xdr:col>
      <xdr:colOff>352425</xdr:colOff>
      <xdr:row>3</xdr:row>
      <xdr:rowOff>0</xdr:rowOff>
    </xdr:to>
    <xdr:sp>
      <xdr:nvSpPr>
        <xdr:cNvPr id="251" name="Line 253"/>
        <xdr:cNvSpPr>
          <a:spLocks/>
        </xdr:cNvSpPr>
      </xdr:nvSpPr>
      <xdr:spPr>
        <a:xfrm>
          <a:off x="123825" y="1181100"/>
          <a:ext cx="2286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xdr:colOff>
      <xdr:row>3</xdr:row>
      <xdr:rowOff>0</xdr:rowOff>
    </xdr:from>
    <xdr:to>
      <xdr:col>1</xdr:col>
      <xdr:colOff>438150</xdr:colOff>
      <xdr:row>3</xdr:row>
      <xdr:rowOff>0</xdr:rowOff>
    </xdr:to>
    <xdr:sp>
      <xdr:nvSpPr>
        <xdr:cNvPr id="252" name="Line 254"/>
        <xdr:cNvSpPr>
          <a:spLocks/>
        </xdr:cNvSpPr>
      </xdr:nvSpPr>
      <xdr:spPr>
        <a:xfrm>
          <a:off x="123825" y="1181100"/>
          <a:ext cx="314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xdr:colOff>
      <xdr:row>3</xdr:row>
      <xdr:rowOff>0</xdr:rowOff>
    </xdr:from>
    <xdr:to>
      <xdr:col>1</xdr:col>
      <xdr:colOff>419100</xdr:colOff>
      <xdr:row>3</xdr:row>
      <xdr:rowOff>0</xdr:rowOff>
    </xdr:to>
    <xdr:sp>
      <xdr:nvSpPr>
        <xdr:cNvPr id="253" name="Line 255"/>
        <xdr:cNvSpPr>
          <a:spLocks/>
        </xdr:cNvSpPr>
      </xdr:nvSpPr>
      <xdr:spPr>
        <a:xfrm>
          <a:off x="76200" y="1181100"/>
          <a:ext cx="342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xdr:colOff>
      <xdr:row>3</xdr:row>
      <xdr:rowOff>0</xdr:rowOff>
    </xdr:from>
    <xdr:to>
      <xdr:col>1</xdr:col>
      <xdr:colOff>438150</xdr:colOff>
      <xdr:row>3</xdr:row>
      <xdr:rowOff>0</xdr:rowOff>
    </xdr:to>
    <xdr:sp>
      <xdr:nvSpPr>
        <xdr:cNvPr id="254" name="Line 256"/>
        <xdr:cNvSpPr>
          <a:spLocks/>
        </xdr:cNvSpPr>
      </xdr:nvSpPr>
      <xdr:spPr>
        <a:xfrm>
          <a:off x="123825" y="1181100"/>
          <a:ext cx="314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xdr:colOff>
      <xdr:row>3</xdr:row>
      <xdr:rowOff>0</xdr:rowOff>
    </xdr:from>
    <xdr:to>
      <xdr:col>1</xdr:col>
      <xdr:colOff>352425</xdr:colOff>
      <xdr:row>3</xdr:row>
      <xdr:rowOff>0</xdr:rowOff>
    </xdr:to>
    <xdr:sp>
      <xdr:nvSpPr>
        <xdr:cNvPr id="255" name="Line 257"/>
        <xdr:cNvSpPr>
          <a:spLocks/>
        </xdr:cNvSpPr>
      </xdr:nvSpPr>
      <xdr:spPr>
        <a:xfrm>
          <a:off x="123825" y="1181100"/>
          <a:ext cx="2286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xdr:colOff>
      <xdr:row>3</xdr:row>
      <xdr:rowOff>0</xdr:rowOff>
    </xdr:from>
    <xdr:to>
      <xdr:col>1</xdr:col>
      <xdr:colOff>438150</xdr:colOff>
      <xdr:row>3</xdr:row>
      <xdr:rowOff>0</xdr:rowOff>
    </xdr:to>
    <xdr:sp>
      <xdr:nvSpPr>
        <xdr:cNvPr id="256" name="Line 258"/>
        <xdr:cNvSpPr>
          <a:spLocks/>
        </xdr:cNvSpPr>
      </xdr:nvSpPr>
      <xdr:spPr>
        <a:xfrm>
          <a:off x="123825" y="1181100"/>
          <a:ext cx="314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xdr:colOff>
      <xdr:row>3</xdr:row>
      <xdr:rowOff>0</xdr:rowOff>
    </xdr:from>
    <xdr:to>
      <xdr:col>1</xdr:col>
      <xdr:colOff>419100</xdr:colOff>
      <xdr:row>3</xdr:row>
      <xdr:rowOff>0</xdr:rowOff>
    </xdr:to>
    <xdr:sp>
      <xdr:nvSpPr>
        <xdr:cNvPr id="257" name="Line 259"/>
        <xdr:cNvSpPr>
          <a:spLocks/>
        </xdr:cNvSpPr>
      </xdr:nvSpPr>
      <xdr:spPr>
        <a:xfrm>
          <a:off x="76200" y="1181100"/>
          <a:ext cx="342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xdr:colOff>
      <xdr:row>3</xdr:row>
      <xdr:rowOff>0</xdr:rowOff>
    </xdr:from>
    <xdr:to>
      <xdr:col>1</xdr:col>
      <xdr:colOff>438150</xdr:colOff>
      <xdr:row>3</xdr:row>
      <xdr:rowOff>0</xdr:rowOff>
    </xdr:to>
    <xdr:sp>
      <xdr:nvSpPr>
        <xdr:cNvPr id="258" name="Line 260"/>
        <xdr:cNvSpPr>
          <a:spLocks/>
        </xdr:cNvSpPr>
      </xdr:nvSpPr>
      <xdr:spPr>
        <a:xfrm>
          <a:off x="123825" y="1181100"/>
          <a:ext cx="314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xdr:colOff>
      <xdr:row>3</xdr:row>
      <xdr:rowOff>0</xdr:rowOff>
    </xdr:from>
    <xdr:to>
      <xdr:col>1</xdr:col>
      <xdr:colOff>352425</xdr:colOff>
      <xdr:row>3</xdr:row>
      <xdr:rowOff>0</xdr:rowOff>
    </xdr:to>
    <xdr:sp>
      <xdr:nvSpPr>
        <xdr:cNvPr id="259" name="Line 261"/>
        <xdr:cNvSpPr>
          <a:spLocks/>
        </xdr:cNvSpPr>
      </xdr:nvSpPr>
      <xdr:spPr>
        <a:xfrm>
          <a:off x="123825" y="1181100"/>
          <a:ext cx="2286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xdr:colOff>
      <xdr:row>3</xdr:row>
      <xdr:rowOff>0</xdr:rowOff>
    </xdr:from>
    <xdr:to>
      <xdr:col>1</xdr:col>
      <xdr:colOff>438150</xdr:colOff>
      <xdr:row>3</xdr:row>
      <xdr:rowOff>0</xdr:rowOff>
    </xdr:to>
    <xdr:sp>
      <xdr:nvSpPr>
        <xdr:cNvPr id="260" name="Line 262"/>
        <xdr:cNvSpPr>
          <a:spLocks/>
        </xdr:cNvSpPr>
      </xdr:nvSpPr>
      <xdr:spPr>
        <a:xfrm>
          <a:off x="123825" y="1181100"/>
          <a:ext cx="314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xdr:colOff>
      <xdr:row>3</xdr:row>
      <xdr:rowOff>0</xdr:rowOff>
    </xdr:from>
    <xdr:to>
      <xdr:col>1</xdr:col>
      <xdr:colOff>419100</xdr:colOff>
      <xdr:row>3</xdr:row>
      <xdr:rowOff>0</xdr:rowOff>
    </xdr:to>
    <xdr:sp>
      <xdr:nvSpPr>
        <xdr:cNvPr id="261" name="Line 263"/>
        <xdr:cNvSpPr>
          <a:spLocks/>
        </xdr:cNvSpPr>
      </xdr:nvSpPr>
      <xdr:spPr>
        <a:xfrm>
          <a:off x="76200" y="1181100"/>
          <a:ext cx="342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xdr:colOff>
      <xdr:row>3</xdr:row>
      <xdr:rowOff>0</xdr:rowOff>
    </xdr:from>
    <xdr:to>
      <xdr:col>1</xdr:col>
      <xdr:colOff>438150</xdr:colOff>
      <xdr:row>3</xdr:row>
      <xdr:rowOff>0</xdr:rowOff>
    </xdr:to>
    <xdr:sp>
      <xdr:nvSpPr>
        <xdr:cNvPr id="262" name="Line 264"/>
        <xdr:cNvSpPr>
          <a:spLocks/>
        </xdr:cNvSpPr>
      </xdr:nvSpPr>
      <xdr:spPr>
        <a:xfrm>
          <a:off x="123825" y="1181100"/>
          <a:ext cx="314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xdr:colOff>
      <xdr:row>3</xdr:row>
      <xdr:rowOff>0</xdr:rowOff>
    </xdr:from>
    <xdr:to>
      <xdr:col>1</xdr:col>
      <xdr:colOff>352425</xdr:colOff>
      <xdr:row>3</xdr:row>
      <xdr:rowOff>0</xdr:rowOff>
    </xdr:to>
    <xdr:sp>
      <xdr:nvSpPr>
        <xdr:cNvPr id="263" name="Line 265"/>
        <xdr:cNvSpPr>
          <a:spLocks/>
        </xdr:cNvSpPr>
      </xdr:nvSpPr>
      <xdr:spPr>
        <a:xfrm>
          <a:off x="123825" y="1181100"/>
          <a:ext cx="2286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xdr:colOff>
      <xdr:row>3</xdr:row>
      <xdr:rowOff>0</xdr:rowOff>
    </xdr:from>
    <xdr:to>
      <xdr:col>1</xdr:col>
      <xdr:colOff>438150</xdr:colOff>
      <xdr:row>3</xdr:row>
      <xdr:rowOff>0</xdr:rowOff>
    </xdr:to>
    <xdr:sp>
      <xdr:nvSpPr>
        <xdr:cNvPr id="264" name="Line 266"/>
        <xdr:cNvSpPr>
          <a:spLocks/>
        </xdr:cNvSpPr>
      </xdr:nvSpPr>
      <xdr:spPr>
        <a:xfrm>
          <a:off x="123825" y="1181100"/>
          <a:ext cx="314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xdr:colOff>
      <xdr:row>3</xdr:row>
      <xdr:rowOff>0</xdr:rowOff>
    </xdr:from>
    <xdr:to>
      <xdr:col>1</xdr:col>
      <xdr:colOff>419100</xdr:colOff>
      <xdr:row>3</xdr:row>
      <xdr:rowOff>0</xdr:rowOff>
    </xdr:to>
    <xdr:sp>
      <xdr:nvSpPr>
        <xdr:cNvPr id="265" name="Line 267"/>
        <xdr:cNvSpPr>
          <a:spLocks/>
        </xdr:cNvSpPr>
      </xdr:nvSpPr>
      <xdr:spPr>
        <a:xfrm>
          <a:off x="76200" y="1181100"/>
          <a:ext cx="342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xdr:colOff>
      <xdr:row>3</xdr:row>
      <xdr:rowOff>0</xdr:rowOff>
    </xdr:from>
    <xdr:to>
      <xdr:col>1</xdr:col>
      <xdr:colOff>438150</xdr:colOff>
      <xdr:row>3</xdr:row>
      <xdr:rowOff>0</xdr:rowOff>
    </xdr:to>
    <xdr:sp>
      <xdr:nvSpPr>
        <xdr:cNvPr id="266" name="Line 268"/>
        <xdr:cNvSpPr>
          <a:spLocks/>
        </xdr:cNvSpPr>
      </xdr:nvSpPr>
      <xdr:spPr>
        <a:xfrm>
          <a:off x="123825" y="1181100"/>
          <a:ext cx="314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xdr:colOff>
      <xdr:row>3</xdr:row>
      <xdr:rowOff>0</xdr:rowOff>
    </xdr:from>
    <xdr:to>
      <xdr:col>1</xdr:col>
      <xdr:colOff>352425</xdr:colOff>
      <xdr:row>3</xdr:row>
      <xdr:rowOff>0</xdr:rowOff>
    </xdr:to>
    <xdr:sp>
      <xdr:nvSpPr>
        <xdr:cNvPr id="267" name="Line 269"/>
        <xdr:cNvSpPr>
          <a:spLocks/>
        </xdr:cNvSpPr>
      </xdr:nvSpPr>
      <xdr:spPr>
        <a:xfrm>
          <a:off x="123825" y="1181100"/>
          <a:ext cx="2286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xdr:colOff>
      <xdr:row>3</xdr:row>
      <xdr:rowOff>0</xdr:rowOff>
    </xdr:from>
    <xdr:to>
      <xdr:col>1</xdr:col>
      <xdr:colOff>438150</xdr:colOff>
      <xdr:row>3</xdr:row>
      <xdr:rowOff>0</xdr:rowOff>
    </xdr:to>
    <xdr:sp>
      <xdr:nvSpPr>
        <xdr:cNvPr id="268" name="Line 270"/>
        <xdr:cNvSpPr>
          <a:spLocks/>
        </xdr:cNvSpPr>
      </xdr:nvSpPr>
      <xdr:spPr>
        <a:xfrm>
          <a:off x="123825" y="1181100"/>
          <a:ext cx="314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xdr:colOff>
      <xdr:row>3</xdr:row>
      <xdr:rowOff>0</xdr:rowOff>
    </xdr:from>
    <xdr:to>
      <xdr:col>1</xdr:col>
      <xdr:colOff>419100</xdr:colOff>
      <xdr:row>3</xdr:row>
      <xdr:rowOff>0</xdr:rowOff>
    </xdr:to>
    <xdr:sp>
      <xdr:nvSpPr>
        <xdr:cNvPr id="269" name="Line 271"/>
        <xdr:cNvSpPr>
          <a:spLocks/>
        </xdr:cNvSpPr>
      </xdr:nvSpPr>
      <xdr:spPr>
        <a:xfrm>
          <a:off x="76200" y="1181100"/>
          <a:ext cx="342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xdr:colOff>
      <xdr:row>3</xdr:row>
      <xdr:rowOff>0</xdr:rowOff>
    </xdr:from>
    <xdr:to>
      <xdr:col>1</xdr:col>
      <xdr:colOff>438150</xdr:colOff>
      <xdr:row>3</xdr:row>
      <xdr:rowOff>0</xdr:rowOff>
    </xdr:to>
    <xdr:sp>
      <xdr:nvSpPr>
        <xdr:cNvPr id="270" name="Line 272"/>
        <xdr:cNvSpPr>
          <a:spLocks/>
        </xdr:cNvSpPr>
      </xdr:nvSpPr>
      <xdr:spPr>
        <a:xfrm>
          <a:off x="123825" y="1181100"/>
          <a:ext cx="314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xdr:colOff>
      <xdr:row>3</xdr:row>
      <xdr:rowOff>0</xdr:rowOff>
    </xdr:from>
    <xdr:to>
      <xdr:col>1</xdr:col>
      <xdr:colOff>352425</xdr:colOff>
      <xdr:row>3</xdr:row>
      <xdr:rowOff>0</xdr:rowOff>
    </xdr:to>
    <xdr:sp>
      <xdr:nvSpPr>
        <xdr:cNvPr id="271" name="Line 273"/>
        <xdr:cNvSpPr>
          <a:spLocks/>
        </xdr:cNvSpPr>
      </xdr:nvSpPr>
      <xdr:spPr>
        <a:xfrm>
          <a:off x="123825" y="1181100"/>
          <a:ext cx="2286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xdr:colOff>
      <xdr:row>3</xdr:row>
      <xdr:rowOff>0</xdr:rowOff>
    </xdr:from>
    <xdr:to>
      <xdr:col>1</xdr:col>
      <xdr:colOff>438150</xdr:colOff>
      <xdr:row>3</xdr:row>
      <xdr:rowOff>0</xdr:rowOff>
    </xdr:to>
    <xdr:sp>
      <xdr:nvSpPr>
        <xdr:cNvPr id="272" name="Line 274"/>
        <xdr:cNvSpPr>
          <a:spLocks/>
        </xdr:cNvSpPr>
      </xdr:nvSpPr>
      <xdr:spPr>
        <a:xfrm>
          <a:off x="123825" y="1181100"/>
          <a:ext cx="314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xdr:colOff>
      <xdr:row>3</xdr:row>
      <xdr:rowOff>0</xdr:rowOff>
    </xdr:from>
    <xdr:to>
      <xdr:col>1</xdr:col>
      <xdr:colOff>419100</xdr:colOff>
      <xdr:row>3</xdr:row>
      <xdr:rowOff>0</xdr:rowOff>
    </xdr:to>
    <xdr:sp>
      <xdr:nvSpPr>
        <xdr:cNvPr id="273" name="Line 275"/>
        <xdr:cNvSpPr>
          <a:spLocks/>
        </xdr:cNvSpPr>
      </xdr:nvSpPr>
      <xdr:spPr>
        <a:xfrm>
          <a:off x="76200" y="1181100"/>
          <a:ext cx="342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xdr:colOff>
      <xdr:row>3</xdr:row>
      <xdr:rowOff>0</xdr:rowOff>
    </xdr:from>
    <xdr:to>
      <xdr:col>1</xdr:col>
      <xdr:colOff>438150</xdr:colOff>
      <xdr:row>3</xdr:row>
      <xdr:rowOff>0</xdr:rowOff>
    </xdr:to>
    <xdr:sp>
      <xdr:nvSpPr>
        <xdr:cNvPr id="274" name="Line 276"/>
        <xdr:cNvSpPr>
          <a:spLocks/>
        </xdr:cNvSpPr>
      </xdr:nvSpPr>
      <xdr:spPr>
        <a:xfrm>
          <a:off x="123825" y="1181100"/>
          <a:ext cx="314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xdr:colOff>
      <xdr:row>3</xdr:row>
      <xdr:rowOff>0</xdr:rowOff>
    </xdr:from>
    <xdr:to>
      <xdr:col>1</xdr:col>
      <xdr:colOff>352425</xdr:colOff>
      <xdr:row>3</xdr:row>
      <xdr:rowOff>0</xdr:rowOff>
    </xdr:to>
    <xdr:sp>
      <xdr:nvSpPr>
        <xdr:cNvPr id="275" name="Line 277"/>
        <xdr:cNvSpPr>
          <a:spLocks/>
        </xdr:cNvSpPr>
      </xdr:nvSpPr>
      <xdr:spPr>
        <a:xfrm>
          <a:off x="123825" y="1181100"/>
          <a:ext cx="2286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xdr:colOff>
      <xdr:row>3</xdr:row>
      <xdr:rowOff>0</xdr:rowOff>
    </xdr:from>
    <xdr:to>
      <xdr:col>1</xdr:col>
      <xdr:colOff>438150</xdr:colOff>
      <xdr:row>3</xdr:row>
      <xdr:rowOff>0</xdr:rowOff>
    </xdr:to>
    <xdr:sp>
      <xdr:nvSpPr>
        <xdr:cNvPr id="276" name="Line 278"/>
        <xdr:cNvSpPr>
          <a:spLocks/>
        </xdr:cNvSpPr>
      </xdr:nvSpPr>
      <xdr:spPr>
        <a:xfrm>
          <a:off x="123825" y="1181100"/>
          <a:ext cx="314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xdr:colOff>
      <xdr:row>3</xdr:row>
      <xdr:rowOff>0</xdr:rowOff>
    </xdr:from>
    <xdr:to>
      <xdr:col>1</xdr:col>
      <xdr:colOff>419100</xdr:colOff>
      <xdr:row>3</xdr:row>
      <xdr:rowOff>0</xdr:rowOff>
    </xdr:to>
    <xdr:sp>
      <xdr:nvSpPr>
        <xdr:cNvPr id="277" name="Line 279"/>
        <xdr:cNvSpPr>
          <a:spLocks/>
        </xdr:cNvSpPr>
      </xdr:nvSpPr>
      <xdr:spPr>
        <a:xfrm>
          <a:off x="76200" y="1181100"/>
          <a:ext cx="342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278" name="Line 280"/>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279" name="Line 281"/>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280" name="Line 282"/>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281" name="Line 283"/>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282" name="Line 284"/>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283" name="Line 285"/>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284" name="Freeform 286"/>
        <xdr:cNvSpPr>
          <a:spLocks/>
        </xdr:cNvSpPr>
      </xdr:nvSpPr>
      <xdr:spPr>
        <a:xfrm>
          <a:off x="5895975" y="1181100"/>
          <a:ext cx="0" cy="0"/>
        </a:xfrm>
        <a:custGeom>
          <a:pathLst>
            <a:path h="6" w="36">
              <a:moveTo>
                <a:pt x="0" y="0"/>
              </a:moveTo>
              <a:lnTo>
                <a:pt x="14" y="6"/>
              </a:lnTo>
              <a:lnTo>
                <a:pt x="36" y="4"/>
              </a:lnTo>
            </a:path>
          </a:pathLst>
        </a:cu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285" name="Line 287"/>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286" name="Line 288"/>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287" name="Line 289"/>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288" name="Line 290"/>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289" name="Line 291"/>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290" name="Line 292"/>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291" name="Line 293"/>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292" name="Line 294"/>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293" name="Line 295"/>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294" name="Line 296"/>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295" name="Line 297"/>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296" name="Line 298"/>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297" name="Line 299"/>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298" name="Line 300"/>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299" name="Line 301"/>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300" name="Line 302"/>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301" name="Line 303"/>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302" name="Line 304"/>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303" name="Line 305"/>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304" name="Line 306"/>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305" name="Line 307"/>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306" name="Line 308"/>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307" name="Line 309"/>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308" name="Line 310"/>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309" name="Line 311"/>
        <xdr:cNvSpPr>
          <a:spLocks/>
        </xdr:cNvSpPr>
      </xdr:nvSpPr>
      <xdr:spPr>
        <a:xfrm>
          <a:off x="5895975" y="11811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xdr:colOff>
      <xdr:row>3</xdr:row>
      <xdr:rowOff>0</xdr:rowOff>
    </xdr:from>
    <xdr:to>
      <xdr:col>1</xdr:col>
      <xdr:colOff>438150</xdr:colOff>
      <xdr:row>3</xdr:row>
      <xdr:rowOff>0</xdr:rowOff>
    </xdr:to>
    <xdr:sp>
      <xdr:nvSpPr>
        <xdr:cNvPr id="310" name="Line 312"/>
        <xdr:cNvSpPr>
          <a:spLocks/>
        </xdr:cNvSpPr>
      </xdr:nvSpPr>
      <xdr:spPr>
        <a:xfrm>
          <a:off x="123825" y="1181100"/>
          <a:ext cx="314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xdr:colOff>
      <xdr:row>3</xdr:row>
      <xdr:rowOff>0</xdr:rowOff>
    </xdr:from>
    <xdr:to>
      <xdr:col>1</xdr:col>
      <xdr:colOff>352425</xdr:colOff>
      <xdr:row>3</xdr:row>
      <xdr:rowOff>0</xdr:rowOff>
    </xdr:to>
    <xdr:sp>
      <xdr:nvSpPr>
        <xdr:cNvPr id="311" name="Line 313"/>
        <xdr:cNvSpPr>
          <a:spLocks/>
        </xdr:cNvSpPr>
      </xdr:nvSpPr>
      <xdr:spPr>
        <a:xfrm>
          <a:off x="123825" y="1181100"/>
          <a:ext cx="2286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xdr:colOff>
      <xdr:row>3</xdr:row>
      <xdr:rowOff>0</xdr:rowOff>
    </xdr:from>
    <xdr:to>
      <xdr:col>1</xdr:col>
      <xdr:colOff>438150</xdr:colOff>
      <xdr:row>3</xdr:row>
      <xdr:rowOff>0</xdr:rowOff>
    </xdr:to>
    <xdr:sp>
      <xdr:nvSpPr>
        <xdr:cNvPr id="312" name="Line 314"/>
        <xdr:cNvSpPr>
          <a:spLocks/>
        </xdr:cNvSpPr>
      </xdr:nvSpPr>
      <xdr:spPr>
        <a:xfrm>
          <a:off x="123825" y="1181100"/>
          <a:ext cx="314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xdr:colOff>
      <xdr:row>3</xdr:row>
      <xdr:rowOff>0</xdr:rowOff>
    </xdr:from>
    <xdr:to>
      <xdr:col>1</xdr:col>
      <xdr:colOff>419100</xdr:colOff>
      <xdr:row>3</xdr:row>
      <xdr:rowOff>0</xdr:rowOff>
    </xdr:to>
    <xdr:sp>
      <xdr:nvSpPr>
        <xdr:cNvPr id="313" name="Line 315"/>
        <xdr:cNvSpPr>
          <a:spLocks/>
        </xdr:cNvSpPr>
      </xdr:nvSpPr>
      <xdr:spPr>
        <a:xfrm>
          <a:off x="76200" y="1181100"/>
          <a:ext cx="342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xdr:colOff>
      <xdr:row>3</xdr:row>
      <xdr:rowOff>0</xdr:rowOff>
    </xdr:from>
    <xdr:to>
      <xdr:col>1</xdr:col>
      <xdr:colOff>438150</xdr:colOff>
      <xdr:row>3</xdr:row>
      <xdr:rowOff>0</xdr:rowOff>
    </xdr:to>
    <xdr:sp>
      <xdr:nvSpPr>
        <xdr:cNvPr id="314" name="Line 316"/>
        <xdr:cNvSpPr>
          <a:spLocks/>
        </xdr:cNvSpPr>
      </xdr:nvSpPr>
      <xdr:spPr>
        <a:xfrm>
          <a:off x="123825" y="1181100"/>
          <a:ext cx="314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xdr:colOff>
      <xdr:row>3</xdr:row>
      <xdr:rowOff>0</xdr:rowOff>
    </xdr:from>
    <xdr:to>
      <xdr:col>1</xdr:col>
      <xdr:colOff>352425</xdr:colOff>
      <xdr:row>3</xdr:row>
      <xdr:rowOff>0</xdr:rowOff>
    </xdr:to>
    <xdr:sp>
      <xdr:nvSpPr>
        <xdr:cNvPr id="315" name="Line 317"/>
        <xdr:cNvSpPr>
          <a:spLocks/>
        </xdr:cNvSpPr>
      </xdr:nvSpPr>
      <xdr:spPr>
        <a:xfrm>
          <a:off x="123825" y="1181100"/>
          <a:ext cx="2286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xdr:colOff>
      <xdr:row>3</xdr:row>
      <xdr:rowOff>0</xdr:rowOff>
    </xdr:from>
    <xdr:to>
      <xdr:col>1</xdr:col>
      <xdr:colOff>438150</xdr:colOff>
      <xdr:row>3</xdr:row>
      <xdr:rowOff>0</xdr:rowOff>
    </xdr:to>
    <xdr:sp>
      <xdr:nvSpPr>
        <xdr:cNvPr id="316" name="Line 318"/>
        <xdr:cNvSpPr>
          <a:spLocks/>
        </xdr:cNvSpPr>
      </xdr:nvSpPr>
      <xdr:spPr>
        <a:xfrm>
          <a:off x="123825" y="1181100"/>
          <a:ext cx="314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xdr:colOff>
      <xdr:row>3</xdr:row>
      <xdr:rowOff>0</xdr:rowOff>
    </xdr:from>
    <xdr:to>
      <xdr:col>1</xdr:col>
      <xdr:colOff>419100</xdr:colOff>
      <xdr:row>3</xdr:row>
      <xdr:rowOff>0</xdr:rowOff>
    </xdr:to>
    <xdr:sp>
      <xdr:nvSpPr>
        <xdr:cNvPr id="317" name="Line 319"/>
        <xdr:cNvSpPr>
          <a:spLocks/>
        </xdr:cNvSpPr>
      </xdr:nvSpPr>
      <xdr:spPr>
        <a:xfrm>
          <a:off x="76200" y="1181100"/>
          <a:ext cx="342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xdr:colOff>
      <xdr:row>3</xdr:row>
      <xdr:rowOff>0</xdr:rowOff>
    </xdr:from>
    <xdr:to>
      <xdr:col>1</xdr:col>
      <xdr:colOff>438150</xdr:colOff>
      <xdr:row>3</xdr:row>
      <xdr:rowOff>0</xdr:rowOff>
    </xdr:to>
    <xdr:sp>
      <xdr:nvSpPr>
        <xdr:cNvPr id="318" name="Line 320"/>
        <xdr:cNvSpPr>
          <a:spLocks/>
        </xdr:cNvSpPr>
      </xdr:nvSpPr>
      <xdr:spPr>
        <a:xfrm>
          <a:off x="123825" y="1181100"/>
          <a:ext cx="314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xdr:colOff>
      <xdr:row>3</xdr:row>
      <xdr:rowOff>0</xdr:rowOff>
    </xdr:from>
    <xdr:to>
      <xdr:col>1</xdr:col>
      <xdr:colOff>352425</xdr:colOff>
      <xdr:row>3</xdr:row>
      <xdr:rowOff>0</xdr:rowOff>
    </xdr:to>
    <xdr:sp>
      <xdr:nvSpPr>
        <xdr:cNvPr id="319" name="Line 321"/>
        <xdr:cNvSpPr>
          <a:spLocks/>
        </xdr:cNvSpPr>
      </xdr:nvSpPr>
      <xdr:spPr>
        <a:xfrm>
          <a:off x="123825" y="1181100"/>
          <a:ext cx="2286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xdr:colOff>
      <xdr:row>3</xdr:row>
      <xdr:rowOff>0</xdr:rowOff>
    </xdr:from>
    <xdr:to>
      <xdr:col>1</xdr:col>
      <xdr:colOff>438150</xdr:colOff>
      <xdr:row>3</xdr:row>
      <xdr:rowOff>0</xdr:rowOff>
    </xdr:to>
    <xdr:sp>
      <xdr:nvSpPr>
        <xdr:cNvPr id="320" name="Line 322"/>
        <xdr:cNvSpPr>
          <a:spLocks/>
        </xdr:cNvSpPr>
      </xdr:nvSpPr>
      <xdr:spPr>
        <a:xfrm>
          <a:off x="123825" y="1181100"/>
          <a:ext cx="314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xdr:colOff>
      <xdr:row>3</xdr:row>
      <xdr:rowOff>0</xdr:rowOff>
    </xdr:from>
    <xdr:to>
      <xdr:col>1</xdr:col>
      <xdr:colOff>419100</xdr:colOff>
      <xdr:row>3</xdr:row>
      <xdr:rowOff>0</xdr:rowOff>
    </xdr:to>
    <xdr:sp>
      <xdr:nvSpPr>
        <xdr:cNvPr id="321" name="Line 323"/>
        <xdr:cNvSpPr>
          <a:spLocks/>
        </xdr:cNvSpPr>
      </xdr:nvSpPr>
      <xdr:spPr>
        <a:xfrm>
          <a:off x="76200" y="1181100"/>
          <a:ext cx="342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xdr:colOff>
      <xdr:row>3</xdr:row>
      <xdr:rowOff>0</xdr:rowOff>
    </xdr:from>
    <xdr:to>
      <xdr:col>1</xdr:col>
      <xdr:colOff>438150</xdr:colOff>
      <xdr:row>3</xdr:row>
      <xdr:rowOff>0</xdr:rowOff>
    </xdr:to>
    <xdr:sp>
      <xdr:nvSpPr>
        <xdr:cNvPr id="322" name="Line 324"/>
        <xdr:cNvSpPr>
          <a:spLocks/>
        </xdr:cNvSpPr>
      </xdr:nvSpPr>
      <xdr:spPr>
        <a:xfrm>
          <a:off x="123825" y="1181100"/>
          <a:ext cx="314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xdr:colOff>
      <xdr:row>3</xdr:row>
      <xdr:rowOff>0</xdr:rowOff>
    </xdr:from>
    <xdr:to>
      <xdr:col>1</xdr:col>
      <xdr:colOff>352425</xdr:colOff>
      <xdr:row>3</xdr:row>
      <xdr:rowOff>0</xdr:rowOff>
    </xdr:to>
    <xdr:sp>
      <xdr:nvSpPr>
        <xdr:cNvPr id="323" name="Line 325"/>
        <xdr:cNvSpPr>
          <a:spLocks/>
        </xdr:cNvSpPr>
      </xdr:nvSpPr>
      <xdr:spPr>
        <a:xfrm>
          <a:off x="123825" y="1181100"/>
          <a:ext cx="2286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xdr:colOff>
      <xdr:row>3</xdr:row>
      <xdr:rowOff>0</xdr:rowOff>
    </xdr:from>
    <xdr:to>
      <xdr:col>1</xdr:col>
      <xdr:colOff>438150</xdr:colOff>
      <xdr:row>3</xdr:row>
      <xdr:rowOff>0</xdr:rowOff>
    </xdr:to>
    <xdr:sp>
      <xdr:nvSpPr>
        <xdr:cNvPr id="324" name="Line 326"/>
        <xdr:cNvSpPr>
          <a:spLocks/>
        </xdr:cNvSpPr>
      </xdr:nvSpPr>
      <xdr:spPr>
        <a:xfrm>
          <a:off x="123825" y="1181100"/>
          <a:ext cx="3143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xdr:colOff>
      <xdr:row>3</xdr:row>
      <xdr:rowOff>0</xdr:rowOff>
    </xdr:from>
    <xdr:to>
      <xdr:col>1</xdr:col>
      <xdr:colOff>419100</xdr:colOff>
      <xdr:row>3</xdr:row>
      <xdr:rowOff>0</xdr:rowOff>
    </xdr:to>
    <xdr:sp>
      <xdr:nvSpPr>
        <xdr:cNvPr id="325" name="Line 327"/>
        <xdr:cNvSpPr>
          <a:spLocks/>
        </xdr:cNvSpPr>
      </xdr:nvSpPr>
      <xdr:spPr>
        <a:xfrm>
          <a:off x="76200" y="1181100"/>
          <a:ext cx="342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8</xdr:col>
      <xdr:colOff>542925</xdr:colOff>
      <xdr:row>0</xdr:row>
      <xdr:rowOff>95250</xdr:rowOff>
    </xdr:from>
    <xdr:to>
      <xdr:col>9</xdr:col>
      <xdr:colOff>933450</xdr:colOff>
      <xdr:row>1</xdr:row>
      <xdr:rowOff>9525</xdr:rowOff>
    </xdr:to>
    <xdr:pic>
      <xdr:nvPicPr>
        <xdr:cNvPr id="326" name="図 1"/>
        <xdr:cNvPicPr preferRelativeResize="1">
          <a:picLocks noChangeAspect="1"/>
        </xdr:cNvPicPr>
      </xdr:nvPicPr>
      <xdr:blipFill>
        <a:blip r:embed="rId1"/>
        <a:stretch>
          <a:fillRect/>
        </a:stretch>
      </xdr:blipFill>
      <xdr:spPr>
        <a:xfrm>
          <a:off x="9210675" y="95250"/>
          <a:ext cx="1562100" cy="285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133350</xdr:colOff>
      <xdr:row>1</xdr:row>
      <xdr:rowOff>0</xdr:rowOff>
    </xdr:from>
    <xdr:to>
      <xdr:col>6</xdr:col>
      <xdr:colOff>381000</xdr:colOff>
      <xdr:row>1</xdr:row>
      <xdr:rowOff>0</xdr:rowOff>
    </xdr:to>
    <xdr:sp>
      <xdr:nvSpPr>
        <xdr:cNvPr id="1" name="Line 1"/>
        <xdr:cNvSpPr>
          <a:spLocks/>
        </xdr:cNvSpPr>
      </xdr:nvSpPr>
      <xdr:spPr>
        <a:xfrm>
          <a:off x="4010025" y="40005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xdr:row>
      <xdr:rowOff>0</xdr:rowOff>
    </xdr:from>
    <xdr:to>
      <xdr:col>6</xdr:col>
      <xdr:colOff>381000</xdr:colOff>
      <xdr:row>1</xdr:row>
      <xdr:rowOff>0</xdr:rowOff>
    </xdr:to>
    <xdr:sp>
      <xdr:nvSpPr>
        <xdr:cNvPr id="2" name="Line 2"/>
        <xdr:cNvSpPr>
          <a:spLocks/>
        </xdr:cNvSpPr>
      </xdr:nvSpPr>
      <xdr:spPr>
        <a:xfrm>
          <a:off x="3981450" y="40005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3" name="Line 3"/>
        <xdr:cNvSpPr>
          <a:spLocks/>
        </xdr:cNvSpPr>
      </xdr:nvSpPr>
      <xdr:spPr>
        <a:xfrm>
          <a:off x="4000500" y="400050"/>
          <a:ext cx="257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1</xdr:row>
      <xdr:rowOff>0</xdr:rowOff>
    </xdr:from>
    <xdr:to>
      <xdr:col>6</xdr:col>
      <xdr:colOff>381000</xdr:colOff>
      <xdr:row>1</xdr:row>
      <xdr:rowOff>0</xdr:rowOff>
    </xdr:to>
    <xdr:sp>
      <xdr:nvSpPr>
        <xdr:cNvPr id="4" name="Line 4"/>
        <xdr:cNvSpPr>
          <a:spLocks/>
        </xdr:cNvSpPr>
      </xdr:nvSpPr>
      <xdr:spPr>
        <a:xfrm>
          <a:off x="3990975" y="400050"/>
          <a:ext cx="2667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5" name="Line 5"/>
        <xdr:cNvSpPr>
          <a:spLocks/>
        </xdr:cNvSpPr>
      </xdr:nvSpPr>
      <xdr:spPr>
        <a:xfrm>
          <a:off x="4000500" y="400050"/>
          <a:ext cx="257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1</xdr:row>
      <xdr:rowOff>0</xdr:rowOff>
    </xdr:from>
    <xdr:to>
      <xdr:col>6</xdr:col>
      <xdr:colOff>381000</xdr:colOff>
      <xdr:row>1</xdr:row>
      <xdr:rowOff>0</xdr:rowOff>
    </xdr:to>
    <xdr:sp>
      <xdr:nvSpPr>
        <xdr:cNvPr id="6" name="Line 6"/>
        <xdr:cNvSpPr>
          <a:spLocks/>
        </xdr:cNvSpPr>
      </xdr:nvSpPr>
      <xdr:spPr>
        <a:xfrm>
          <a:off x="3952875" y="400050"/>
          <a:ext cx="3048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1</xdr:row>
      <xdr:rowOff>0</xdr:rowOff>
    </xdr:from>
    <xdr:to>
      <xdr:col>6</xdr:col>
      <xdr:colOff>381000</xdr:colOff>
      <xdr:row>1</xdr:row>
      <xdr:rowOff>0</xdr:rowOff>
    </xdr:to>
    <xdr:sp>
      <xdr:nvSpPr>
        <xdr:cNvPr id="7" name="Line 7"/>
        <xdr:cNvSpPr>
          <a:spLocks/>
        </xdr:cNvSpPr>
      </xdr:nvSpPr>
      <xdr:spPr>
        <a:xfrm>
          <a:off x="3990975" y="400050"/>
          <a:ext cx="2667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xdr:row>
      <xdr:rowOff>0</xdr:rowOff>
    </xdr:from>
    <xdr:to>
      <xdr:col>6</xdr:col>
      <xdr:colOff>152400</xdr:colOff>
      <xdr:row>1</xdr:row>
      <xdr:rowOff>0</xdr:rowOff>
    </xdr:to>
    <xdr:sp>
      <xdr:nvSpPr>
        <xdr:cNvPr id="8" name="Line 8"/>
        <xdr:cNvSpPr>
          <a:spLocks/>
        </xdr:cNvSpPr>
      </xdr:nvSpPr>
      <xdr:spPr>
        <a:xfrm>
          <a:off x="3981450" y="400050"/>
          <a:ext cx="476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9" name="Line 9"/>
        <xdr:cNvSpPr>
          <a:spLocks/>
        </xdr:cNvSpPr>
      </xdr:nvSpPr>
      <xdr:spPr>
        <a:xfrm>
          <a:off x="4010025" y="40005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10" name="Line 10"/>
        <xdr:cNvSpPr>
          <a:spLocks/>
        </xdr:cNvSpPr>
      </xdr:nvSpPr>
      <xdr:spPr>
        <a:xfrm>
          <a:off x="4010025" y="40005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95250</xdr:colOff>
      <xdr:row>1</xdr:row>
      <xdr:rowOff>0</xdr:rowOff>
    </xdr:from>
    <xdr:to>
      <xdr:col>6</xdr:col>
      <xdr:colOff>381000</xdr:colOff>
      <xdr:row>1</xdr:row>
      <xdr:rowOff>0</xdr:rowOff>
    </xdr:to>
    <xdr:sp>
      <xdr:nvSpPr>
        <xdr:cNvPr id="11" name="Line 11"/>
        <xdr:cNvSpPr>
          <a:spLocks/>
        </xdr:cNvSpPr>
      </xdr:nvSpPr>
      <xdr:spPr>
        <a:xfrm>
          <a:off x="3971925" y="400050"/>
          <a:ext cx="2857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1</xdr:row>
      <xdr:rowOff>0</xdr:rowOff>
    </xdr:from>
    <xdr:to>
      <xdr:col>6</xdr:col>
      <xdr:colOff>381000</xdr:colOff>
      <xdr:row>1</xdr:row>
      <xdr:rowOff>0</xdr:rowOff>
    </xdr:to>
    <xdr:sp>
      <xdr:nvSpPr>
        <xdr:cNvPr id="12" name="Line 12"/>
        <xdr:cNvSpPr>
          <a:spLocks/>
        </xdr:cNvSpPr>
      </xdr:nvSpPr>
      <xdr:spPr>
        <a:xfrm>
          <a:off x="3990975" y="400050"/>
          <a:ext cx="2667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180975</xdr:colOff>
      <xdr:row>1</xdr:row>
      <xdr:rowOff>0</xdr:rowOff>
    </xdr:from>
    <xdr:to>
      <xdr:col>6</xdr:col>
      <xdr:colOff>276225</xdr:colOff>
      <xdr:row>1</xdr:row>
      <xdr:rowOff>0</xdr:rowOff>
    </xdr:to>
    <xdr:sp>
      <xdr:nvSpPr>
        <xdr:cNvPr id="13" name="Line 13"/>
        <xdr:cNvSpPr>
          <a:spLocks/>
        </xdr:cNvSpPr>
      </xdr:nvSpPr>
      <xdr:spPr>
        <a:xfrm flipV="1">
          <a:off x="4057650" y="400050"/>
          <a:ext cx="95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342900</xdr:colOff>
      <xdr:row>1</xdr:row>
      <xdr:rowOff>0</xdr:rowOff>
    </xdr:from>
    <xdr:to>
      <xdr:col>6</xdr:col>
      <xdr:colOff>371475</xdr:colOff>
      <xdr:row>1</xdr:row>
      <xdr:rowOff>0</xdr:rowOff>
    </xdr:to>
    <xdr:sp>
      <xdr:nvSpPr>
        <xdr:cNvPr id="14" name="Line 14"/>
        <xdr:cNvSpPr>
          <a:spLocks/>
        </xdr:cNvSpPr>
      </xdr:nvSpPr>
      <xdr:spPr>
        <a:xfrm>
          <a:off x="4219575" y="400050"/>
          <a:ext cx="285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xdr:row>
      <xdr:rowOff>0</xdr:rowOff>
    </xdr:from>
    <xdr:to>
      <xdr:col>6</xdr:col>
      <xdr:colOff>381000</xdr:colOff>
      <xdr:row>1</xdr:row>
      <xdr:rowOff>0</xdr:rowOff>
    </xdr:to>
    <xdr:sp>
      <xdr:nvSpPr>
        <xdr:cNvPr id="15" name="Line 15"/>
        <xdr:cNvSpPr>
          <a:spLocks/>
        </xdr:cNvSpPr>
      </xdr:nvSpPr>
      <xdr:spPr>
        <a:xfrm>
          <a:off x="3981450" y="40005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1</xdr:row>
      <xdr:rowOff>0</xdr:rowOff>
    </xdr:from>
    <xdr:to>
      <xdr:col>6</xdr:col>
      <xdr:colOff>381000</xdr:colOff>
      <xdr:row>1</xdr:row>
      <xdr:rowOff>0</xdr:rowOff>
    </xdr:to>
    <xdr:sp>
      <xdr:nvSpPr>
        <xdr:cNvPr id="16" name="Line 16"/>
        <xdr:cNvSpPr>
          <a:spLocks/>
        </xdr:cNvSpPr>
      </xdr:nvSpPr>
      <xdr:spPr>
        <a:xfrm>
          <a:off x="3990975" y="400050"/>
          <a:ext cx="2667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209550</xdr:colOff>
      <xdr:row>1</xdr:row>
      <xdr:rowOff>0</xdr:rowOff>
    </xdr:from>
    <xdr:to>
      <xdr:col>6</xdr:col>
      <xdr:colOff>381000</xdr:colOff>
      <xdr:row>1</xdr:row>
      <xdr:rowOff>0</xdr:rowOff>
    </xdr:to>
    <xdr:sp>
      <xdr:nvSpPr>
        <xdr:cNvPr id="17" name="Line 17"/>
        <xdr:cNvSpPr>
          <a:spLocks/>
        </xdr:cNvSpPr>
      </xdr:nvSpPr>
      <xdr:spPr>
        <a:xfrm>
          <a:off x="4086225" y="400050"/>
          <a:ext cx="1714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xdr:row>
      <xdr:rowOff>0</xdr:rowOff>
    </xdr:from>
    <xdr:to>
      <xdr:col>6</xdr:col>
      <xdr:colOff>381000</xdr:colOff>
      <xdr:row>1</xdr:row>
      <xdr:rowOff>0</xdr:rowOff>
    </xdr:to>
    <xdr:sp>
      <xdr:nvSpPr>
        <xdr:cNvPr id="18" name="Line 18"/>
        <xdr:cNvSpPr>
          <a:spLocks/>
        </xdr:cNvSpPr>
      </xdr:nvSpPr>
      <xdr:spPr>
        <a:xfrm>
          <a:off x="3981450" y="40005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19" name="Line 19"/>
        <xdr:cNvSpPr>
          <a:spLocks/>
        </xdr:cNvSpPr>
      </xdr:nvSpPr>
      <xdr:spPr>
        <a:xfrm>
          <a:off x="4010025" y="40005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1</xdr:row>
      <xdr:rowOff>0</xdr:rowOff>
    </xdr:from>
    <xdr:to>
      <xdr:col>6</xdr:col>
      <xdr:colOff>381000</xdr:colOff>
      <xdr:row>1</xdr:row>
      <xdr:rowOff>0</xdr:rowOff>
    </xdr:to>
    <xdr:sp>
      <xdr:nvSpPr>
        <xdr:cNvPr id="20" name="Line 20"/>
        <xdr:cNvSpPr>
          <a:spLocks/>
        </xdr:cNvSpPr>
      </xdr:nvSpPr>
      <xdr:spPr>
        <a:xfrm flipV="1">
          <a:off x="4048125" y="400050"/>
          <a:ext cx="2095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xdr:row>
      <xdr:rowOff>0</xdr:rowOff>
    </xdr:from>
    <xdr:to>
      <xdr:col>6</xdr:col>
      <xdr:colOff>381000</xdr:colOff>
      <xdr:row>1</xdr:row>
      <xdr:rowOff>0</xdr:rowOff>
    </xdr:to>
    <xdr:sp>
      <xdr:nvSpPr>
        <xdr:cNvPr id="21" name="Line 21"/>
        <xdr:cNvSpPr>
          <a:spLocks/>
        </xdr:cNvSpPr>
      </xdr:nvSpPr>
      <xdr:spPr>
        <a:xfrm>
          <a:off x="3981450" y="40005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22" name="Line 22"/>
        <xdr:cNvSpPr>
          <a:spLocks/>
        </xdr:cNvSpPr>
      </xdr:nvSpPr>
      <xdr:spPr>
        <a:xfrm>
          <a:off x="4010025" y="40005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23" name="Line 23"/>
        <xdr:cNvSpPr>
          <a:spLocks/>
        </xdr:cNvSpPr>
      </xdr:nvSpPr>
      <xdr:spPr>
        <a:xfrm>
          <a:off x="4010025" y="40005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24" name="Line 24"/>
        <xdr:cNvSpPr>
          <a:spLocks/>
        </xdr:cNvSpPr>
      </xdr:nvSpPr>
      <xdr:spPr>
        <a:xfrm>
          <a:off x="4000500" y="400050"/>
          <a:ext cx="257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352425</xdr:colOff>
      <xdr:row>1</xdr:row>
      <xdr:rowOff>0</xdr:rowOff>
    </xdr:to>
    <xdr:sp>
      <xdr:nvSpPr>
        <xdr:cNvPr id="25" name="Line 25"/>
        <xdr:cNvSpPr>
          <a:spLocks/>
        </xdr:cNvSpPr>
      </xdr:nvSpPr>
      <xdr:spPr>
        <a:xfrm>
          <a:off x="4000500" y="400050"/>
          <a:ext cx="2286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26" name="Line 26"/>
        <xdr:cNvSpPr>
          <a:spLocks/>
        </xdr:cNvSpPr>
      </xdr:nvSpPr>
      <xdr:spPr>
        <a:xfrm>
          <a:off x="4000500" y="400050"/>
          <a:ext cx="257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27" name="Line 27"/>
        <xdr:cNvSpPr>
          <a:spLocks/>
        </xdr:cNvSpPr>
      </xdr:nvSpPr>
      <xdr:spPr>
        <a:xfrm>
          <a:off x="4000500" y="400050"/>
          <a:ext cx="257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28" name="Line 28"/>
        <xdr:cNvSpPr>
          <a:spLocks/>
        </xdr:cNvSpPr>
      </xdr:nvSpPr>
      <xdr:spPr>
        <a:xfrm>
          <a:off x="4000500" y="400050"/>
          <a:ext cx="257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xdr:row>
      <xdr:rowOff>0</xdr:rowOff>
    </xdr:from>
    <xdr:to>
      <xdr:col>6</xdr:col>
      <xdr:colOff>381000</xdr:colOff>
      <xdr:row>1</xdr:row>
      <xdr:rowOff>0</xdr:rowOff>
    </xdr:to>
    <xdr:sp>
      <xdr:nvSpPr>
        <xdr:cNvPr id="29" name="Line 29"/>
        <xdr:cNvSpPr>
          <a:spLocks/>
        </xdr:cNvSpPr>
      </xdr:nvSpPr>
      <xdr:spPr>
        <a:xfrm>
          <a:off x="3981450" y="40005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1</xdr:row>
      <xdr:rowOff>0</xdr:rowOff>
    </xdr:from>
    <xdr:to>
      <xdr:col>6</xdr:col>
      <xdr:colOff>381000</xdr:colOff>
      <xdr:row>1</xdr:row>
      <xdr:rowOff>0</xdr:rowOff>
    </xdr:to>
    <xdr:sp>
      <xdr:nvSpPr>
        <xdr:cNvPr id="30" name="Line 30"/>
        <xdr:cNvSpPr>
          <a:spLocks/>
        </xdr:cNvSpPr>
      </xdr:nvSpPr>
      <xdr:spPr>
        <a:xfrm>
          <a:off x="3990975" y="400050"/>
          <a:ext cx="2667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xdr:row>
      <xdr:rowOff>0</xdr:rowOff>
    </xdr:from>
    <xdr:to>
      <xdr:col>6</xdr:col>
      <xdr:colOff>381000</xdr:colOff>
      <xdr:row>1</xdr:row>
      <xdr:rowOff>0</xdr:rowOff>
    </xdr:to>
    <xdr:sp>
      <xdr:nvSpPr>
        <xdr:cNvPr id="31" name="Line 31"/>
        <xdr:cNvSpPr>
          <a:spLocks/>
        </xdr:cNvSpPr>
      </xdr:nvSpPr>
      <xdr:spPr>
        <a:xfrm>
          <a:off x="3981450" y="40005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32" name="Line 32"/>
        <xdr:cNvSpPr>
          <a:spLocks/>
        </xdr:cNvSpPr>
      </xdr:nvSpPr>
      <xdr:spPr>
        <a:xfrm>
          <a:off x="4010025" y="40005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1</xdr:row>
      <xdr:rowOff>0</xdr:rowOff>
    </xdr:from>
    <xdr:to>
      <xdr:col>6</xdr:col>
      <xdr:colOff>381000</xdr:colOff>
      <xdr:row>1</xdr:row>
      <xdr:rowOff>0</xdr:rowOff>
    </xdr:to>
    <xdr:sp>
      <xdr:nvSpPr>
        <xdr:cNvPr id="33" name="Line 33"/>
        <xdr:cNvSpPr>
          <a:spLocks/>
        </xdr:cNvSpPr>
      </xdr:nvSpPr>
      <xdr:spPr>
        <a:xfrm>
          <a:off x="3990975" y="400050"/>
          <a:ext cx="2667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34" name="Line 34"/>
        <xdr:cNvSpPr>
          <a:spLocks/>
        </xdr:cNvSpPr>
      </xdr:nvSpPr>
      <xdr:spPr>
        <a:xfrm>
          <a:off x="4010025" y="40005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xdr:row>
      <xdr:rowOff>0</xdr:rowOff>
    </xdr:from>
    <xdr:to>
      <xdr:col>6</xdr:col>
      <xdr:colOff>381000</xdr:colOff>
      <xdr:row>1</xdr:row>
      <xdr:rowOff>0</xdr:rowOff>
    </xdr:to>
    <xdr:sp>
      <xdr:nvSpPr>
        <xdr:cNvPr id="35" name="Line 35"/>
        <xdr:cNvSpPr>
          <a:spLocks/>
        </xdr:cNvSpPr>
      </xdr:nvSpPr>
      <xdr:spPr>
        <a:xfrm>
          <a:off x="3981450" y="40005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36" name="Line 36"/>
        <xdr:cNvSpPr>
          <a:spLocks/>
        </xdr:cNvSpPr>
      </xdr:nvSpPr>
      <xdr:spPr>
        <a:xfrm>
          <a:off x="4010025" y="40005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xdr:row>
      <xdr:rowOff>0</xdr:rowOff>
    </xdr:from>
    <xdr:to>
      <xdr:col>6</xdr:col>
      <xdr:colOff>381000</xdr:colOff>
      <xdr:row>1</xdr:row>
      <xdr:rowOff>0</xdr:rowOff>
    </xdr:to>
    <xdr:sp>
      <xdr:nvSpPr>
        <xdr:cNvPr id="37" name="Line 37"/>
        <xdr:cNvSpPr>
          <a:spLocks/>
        </xdr:cNvSpPr>
      </xdr:nvSpPr>
      <xdr:spPr>
        <a:xfrm>
          <a:off x="3981450" y="40005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1</xdr:row>
      <xdr:rowOff>0</xdr:rowOff>
    </xdr:from>
    <xdr:to>
      <xdr:col>6</xdr:col>
      <xdr:colOff>381000</xdr:colOff>
      <xdr:row>1</xdr:row>
      <xdr:rowOff>0</xdr:rowOff>
    </xdr:to>
    <xdr:sp>
      <xdr:nvSpPr>
        <xdr:cNvPr id="38" name="Line 38"/>
        <xdr:cNvSpPr>
          <a:spLocks/>
        </xdr:cNvSpPr>
      </xdr:nvSpPr>
      <xdr:spPr>
        <a:xfrm>
          <a:off x="3990975" y="400050"/>
          <a:ext cx="2667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1</xdr:row>
      <xdr:rowOff>0</xdr:rowOff>
    </xdr:from>
    <xdr:to>
      <xdr:col>6</xdr:col>
      <xdr:colOff>381000</xdr:colOff>
      <xdr:row>1</xdr:row>
      <xdr:rowOff>0</xdr:rowOff>
    </xdr:to>
    <xdr:sp>
      <xdr:nvSpPr>
        <xdr:cNvPr id="39" name="Line 39"/>
        <xdr:cNvSpPr>
          <a:spLocks/>
        </xdr:cNvSpPr>
      </xdr:nvSpPr>
      <xdr:spPr>
        <a:xfrm>
          <a:off x="3990975" y="400050"/>
          <a:ext cx="2667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40" name="Line 40"/>
        <xdr:cNvSpPr>
          <a:spLocks/>
        </xdr:cNvSpPr>
      </xdr:nvSpPr>
      <xdr:spPr>
        <a:xfrm>
          <a:off x="4000500" y="400050"/>
          <a:ext cx="257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41" name="Line 41"/>
        <xdr:cNvSpPr>
          <a:spLocks/>
        </xdr:cNvSpPr>
      </xdr:nvSpPr>
      <xdr:spPr>
        <a:xfrm>
          <a:off x="4000500" y="400050"/>
          <a:ext cx="257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xdr:row>
      <xdr:rowOff>0</xdr:rowOff>
    </xdr:from>
    <xdr:to>
      <xdr:col>6</xdr:col>
      <xdr:colOff>381000</xdr:colOff>
      <xdr:row>1</xdr:row>
      <xdr:rowOff>0</xdr:rowOff>
    </xdr:to>
    <xdr:sp>
      <xdr:nvSpPr>
        <xdr:cNvPr id="42" name="Line 42"/>
        <xdr:cNvSpPr>
          <a:spLocks/>
        </xdr:cNvSpPr>
      </xdr:nvSpPr>
      <xdr:spPr>
        <a:xfrm>
          <a:off x="3981450" y="40005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1</xdr:row>
      <xdr:rowOff>0</xdr:rowOff>
    </xdr:from>
    <xdr:to>
      <xdr:col>6</xdr:col>
      <xdr:colOff>381000</xdr:colOff>
      <xdr:row>1</xdr:row>
      <xdr:rowOff>0</xdr:rowOff>
    </xdr:to>
    <xdr:sp>
      <xdr:nvSpPr>
        <xdr:cNvPr id="43" name="Line 43"/>
        <xdr:cNvSpPr>
          <a:spLocks/>
        </xdr:cNvSpPr>
      </xdr:nvSpPr>
      <xdr:spPr>
        <a:xfrm>
          <a:off x="3990975" y="400050"/>
          <a:ext cx="2667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1</xdr:row>
      <xdr:rowOff>0</xdr:rowOff>
    </xdr:from>
    <xdr:to>
      <xdr:col>6</xdr:col>
      <xdr:colOff>381000</xdr:colOff>
      <xdr:row>1</xdr:row>
      <xdr:rowOff>0</xdr:rowOff>
    </xdr:to>
    <xdr:sp>
      <xdr:nvSpPr>
        <xdr:cNvPr id="44" name="Line 44"/>
        <xdr:cNvSpPr>
          <a:spLocks/>
        </xdr:cNvSpPr>
      </xdr:nvSpPr>
      <xdr:spPr>
        <a:xfrm>
          <a:off x="3952875" y="400050"/>
          <a:ext cx="3048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180975</xdr:colOff>
      <xdr:row>1</xdr:row>
      <xdr:rowOff>0</xdr:rowOff>
    </xdr:from>
    <xdr:to>
      <xdr:col>6</xdr:col>
      <xdr:colOff>381000</xdr:colOff>
      <xdr:row>1</xdr:row>
      <xdr:rowOff>0</xdr:rowOff>
    </xdr:to>
    <xdr:sp>
      <xdr:nvSpPr>
        <xdr:cNvPr id="45" name="Line 45"/>
        <xdr:cNvSpPr>
          <a:spLocks/>
        </xdr:cNvSpPr>
      </xdr:nvSpPr>
      <xdr:spPr>
        <a:xfrm>
          <a:off x="4057650" y="400050"/>
          <a:ext cx="2000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46" name="Line 46"/>
        <xdr:cNvSpPr>
          <a:spLocks/>
        </xdr:cNvSpPr>
      </xdr:nvSpPr>
      <xdr:spPr>
        <a:xfrm>
          <a:off x="4010025" y="40005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47" name="Line 47"/>
        <xdr:cNvSpPr>
          <a:spLocks/>
        </xdr:cNvSpPr>
      </xdr:nvSpPr>
      <xdr:spPr>
        <a:xfrm>
          <a:off x="4000500" y="400050"/>
          <a:ext cx="257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352425</xdr:colOff>
      <xdr:row>1</xdr:row>
      <xdr:rowOff>0</xdr:rowOff>
    </xdr:to>
    <xdr:sp>
      <xdr:nvSpPr>
        <xdr:cNvPr id="48" name="Line 48"/>
        <xdr:cNvSpPr>
          <a:spLocks/>
        </xdr:cNvSpPr>
      </xdr:nvSpPr>
      <xdr:spPr>
        <a:xfrm>
          <a:off x="4000500" y="400050"/>
          <a:ext cx="2286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49" name="Line 49"/>
        <xdr:cNvSpPr>
          <a:spLocks/>
        </xdr:cNvSpPr>
      </xdr:nvSpPr>
      <xdr:spPr>
        <a:xfrm>
          <a:off x="4000500" y="400050"/>
          <a:ext cx="257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50" name="Line 50"/>
        <xdr:cNvSpPr>
          <a:spLocks/>
        </xdr:cNvSpPr>
      </xdr:nvSpPr>
      <xdr:spPr>
        <a:xfrm>
          <a:off x="4000500" y="400050"/>
          <a:ext cx="257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1</xdr:row>
      <xdr:rowOff>0</xdr:rowOff>
    </xdr:from>
    <xdr:to>
      <xdr:col>6</xdr:col>
      <xdr:colOff>381000</xdr:colOff>
      <xdr:row>1</xdr:row>
      <xdr:rowOff>0</xdr:rowOff>
    </xdr:to>
    <xdr:sp>
      <xdr:nvSpPr>
        <xdr:cNvPr id="51" name="Line 51"/>
        <xdr:cNvSpPr>
          <a:spLocks/>
        </xdr:cNvSpPr>
      </xdr:nvSpPr>
      <xdr:spPr>
        <a:xfrm>
          <a:off x="3990975" y="400050"/>
          <a:ext cx="2667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52" name="Line 52"/>
        <xdr:cNvSpPr>
          <a:spLocks/>
        </xdr:cNvSpPr>
      </xdr:nvSpPr>
      <xdr:spPr>
        <a:xfrm>
          <a:off x="4000500" y="400050"/>
          <a:ext cx="257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95250</xdr:colOff>
      <xdr:row>1</xdr:row>
      <xdr:rowOff>0</xdr:rowOff>
    </xdr:from>
    <xdr:to>
      <xdr:col>6</xdr:col>
      <xdr:colOff>381000</xdr:colOff>
      <xdr:row>1</xdr:row>
      <xdr:rowOff>0</xdr:rowOff>
    </xdr:to>
    <xdr:sp>
      <xdr:nvSpPr>
        <xdr:cNvPr id="53" name="Line 53"/>
        <xdr:cNvSpPr>
          <a:spLocks/>
        </xdr:cNvSpPr>
      </xdr:nvSpPr>
      <xdr:spPr>
        <a:xfrm>
          <a:off x="3971925" y="400050"/>
          <a:ext cx="2857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xdr:row>
      <xdr:rowOff>0</xdr:rowOff>
    </xdr:from>
    <xdr:to>
      <xdr:col>6</xdr:col>
      <xdr:colOff>381000</xdr:colOff>
      <xdr:row>1</xdr:row>
      <xdr:rowOff>0</xdr:rowOff>
    </xdr:to>
    <xdr:sp>
      <xdr:nvSpPr>
        <xdr:cNvPr id="54" name="Line 54"/>
        <xdr:cNvSpPr>
          <a:spLocks/>
        </xdr:cNvSpPr>
      </xdr:nvSpPr>
      <xdr:spPr>
        <a:xfrm>
          <a:off x="3981450" y="40005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1</xdr:row>
      <xdr:rowOff>0</xdr:rowOff>
    </xdr:from>
    <xdr:to>
      <xdr:col>6</xdr:col>
      <xdr:colOff>381000</xdr:colOff>
      <xdr:row>1</xdr:row>
      <xdr:rowOff>0</xdr:rowOff>
    </xdr:to>
    <xdr:sp>
      <xdr:nvSpPr>
        <xdr:cNvPr id="55" name="Line 55"/>
        <xdr:cNvSpPr>
          <a:spLocks/>
        </xdr:cNvSpPr>
      </xdr:nvSpPr>
      <xdr:spPr>
        <a:xfrm>
          <a:off x="3990975" y="400050"/>
          <a:ext cx="2667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xdr:row>
      <xdr:rowOff>0</xdr:rowOff>
    </xdr:from>
    <xdr:to>
      <xdr:col>6</xdr:col>
      <xdr:colOff>381000</xdr:colOff>
      <xdr:row>1</xdr:row>
      <xdr:rowOff>0</xdr:rowOff>
    </xdr:to>
    <xdr:sp>
      <xdr:nvSpPr>
        <xdr:cNvPr id="56" name="Line 56"/>
        <xdr:cNvSpPr>
          <a:spLocks/>
        </xdr:cNvSpPr>
      </xdr:nvSpPr>
      <xdr:spPr>
        <a:xfrm>
          <a:off x="3981450" y="40005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57" name="Line 57"/>
        <xdr:cNvSpPr>
          <a:spLocks/>
        </xdr:cNvSpPr>
      </xdr:nvSpPr>
      <xdr:spPr>
        <a:xfrm>
          <a:off x="4010025" y="40005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1</xdr:row>
      <xdr:rowOff>0</xdr:rowOff>
    </xdr:from>
    <xdr:to>
      <xdr:col>6</xdr:col>
      <xdr:colOff>381000</xdr:colOff>
      <xdr:row>1</xdr:row>
      <xdr:rowOff>0</xdr:rowOff>
    </xdr:to>
    <xdr:sp>
      <xdr:nvSpPr>
        <xdr:cNvPr id="58" name="Line 58"/>
        <xdr:cNvSpPr>
          <a:spLocks/>
        </xdr:cNvSpPr>
      </xdr:nvSpPr>
      <xdr:spPr>
        <a:xfrm flipV="1">
          <a:off x="4048125" y="400050"/>
          <a:ext cx="2095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xdr:row>
      <xdr:rowOff>0</xdr:rowOff>
    </xdr:from>
    <xdr:to>
      <xdr:col>6</xdr:col>
      <xdr:colOff>381000</xdr:colOff>
      <xdr:row>1</xdr:row>
      <xdr:rowOff>0</xdr:rowOff>
    </xdr:to>
    <xdr:sp>
      <xdr:nvSpPr>
        <xdr:cNvPr id="59" name="Line 59"/>
        <xdr:cNvSpPr>
          <a:spLocks/>
        </xdr:cNvSpPr>
      </xdr:nvSpPr>
      <xdr:spPr>
        <a:xfrm>
          <a:off x="3981450" y="40005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60" name="Line 60"/>
        <xdr:cNvSpPr>
          <a:spLocks/>
        </xdr:cNvSpPr>
      </xdr:nvSpPr>
      <xdr:spPr>
        <a:xfrm>
          <a:off x="4010025" y="40005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1</xdr:row>
      <xdr:rowOff>0</xdr:rowOff>
    </xdr:from>
    <xdr:to>
      <xdr:col>6</xdr:col>
      <xdr:colOff>381000</xdr:colOff>
      <xdr:row>1</xdr:row>
      <xdr:rowOff>0</xdr:rowOff>
    </xdr:to>
    <xdr:sp>
      <xdr:nvSpPr>
        <xdr:cNvPr id="61" name="Line 61"/>
        <xdr:cNvSpPr>
          <a:spLocks/>
        </xdr:cNvSpPr>
      </xdr:nvSpPr>
      <xdr:spPr>
        <a:xfrm>
          <a:off x="3952875" y="400050"/>
          <a:ext cx="3048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62" name="Line 62"/>
        <xdr:cNvSpPr>
          <a:spLocks/>
        </xdr:cNvSpPr>
      </xdr:nvSpPr>
      <xdr:spPr>
        <a:xfrm>
          <a:off x="4010025" y="40005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xdr:row>
      <xdr:rowOff>0</xdr:rowOff>
    </xdr:from>
    <xdr:to>
      <xdr:col>6</xdr:col>
      <xdr:colOff>381000</xdr:colOff>
      <xdr:row>1</xdr:row>
      <xdr:rowOff>0</xdr:rowOff>
    </xdr:to>
    <xdr:sp>
      <xdr:nvSpPr>
        <xdr:cNvPr id="63" name="Line 63"/>
        <xdr:cNvSpPr>
          <a:spLocks/>
        </xdr:cNvSpPr>
      </xdr:nvSpPr>
      <xdr:spPr>
        <a:xfrm>
          <a:off x="3981450" y="40005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64" name="Line 64"/>
        <xdr:cNvSpPr>
          <a:spLocks/>
        </xdr:cNvSpPr>
      </xdr:nvSpPr>
      <xdr:spPr>
        <a:xfrm>
          <a:off x="4000500" y="400050"/>
          <a:ext cx="257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1</xdr:row>
      <xdr:rowOff>0</xdr:rowOff>
    </xdr:from>
    <xdr:to>
      <xdr:col>6</xdr:col>
      <xdr:colOff>381000</xdr:colOff>
      <xdr:row>1</xdr:row>
      <xdr:rowOff>0</xdr:rowOff>
    </xdr:to>
    <xdr:sp>
      <xdr:nvSpPr>
        <xdr:cNvPr id="65" name="Line 65"/>
        <xdr:cNvSpPr>
          <a:spLocks/>
        </xdr:cNvSpPr>
      </xdr:nvSpPr>
      <xdr:spPr>
        <a:xfrm>
          <a:off x="3990975" y="400050"/>
          <a:ext cx="2667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66" name="Line 66"/>
        <xdr:cNvSpPr>
          <a:spLocks/>
        </xdr:cNvSpPr>
      </xdr:nvSpPr>
      <xdr:spPr>
        <a:xfrm>
          <a:off x="4000500" y="400050"/>
          <a:ext cx="257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1</xdr:row>
      <xdr:rowOff>0</xdr:rowOff>
    </xdr:from>
    <xdr:to>
      <xdr:col>6</xdr:col>
      <xdr:colOff>381000</xdr:colOff>
      <xdr:row>1</xdr:row>
      <xdr:rowOff>0</xdr:rowOff>
    </xdr:to>
    <xdr:sp>
      <xdr:nvSpPr>
        <xdr:cNvPr id="67" name="Line 67"/>
        <xdr:cNvSpPr>
          <a:spLocks/>
        </xdr:cNvSpPr>
      </xdr:nvSpPr>
      <xdr:spPr>
        <a:xfrm>
          <a:off x="3952875" y="400050"/>
          <a:ext cx="3048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68" name="Line 68"/>
        <xdr:cNvSpPr>
          <a:spLocks/>
        </xdr:cNvSpPr>
      </xdr:nvSpPr>
      <xdr:spPr>
        <a:xfrm>
          <a:off x="4010025" y="40005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1</xdr:row>
      <xdr:rowOff>0</xdr:rowOff>
    </xdr:from>
    <xdr:to>
      <xdr:col>6</xdr:col>
      <xdr:colOff>381000</xdr:colOff>
      <xdr:row>1</xdr:row>
      <xdr:rowOff>0</xdr:rowOff>
    </xdr:to>
    <xdr:sp>
      <xdr:nvSpPr>
        <xdr:cNvPr id="69" name="Line 69"/>
        <xdr:cNvSpPr>
          <a:spLocks/>
        </xdr:cNvSpPr>
      </xdr:nvSpPr>
      <xdr:spPr>
        <a:xfrm>
          <a:off x="3990975" y="400050"/>
          <a:ext cx="2667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70" name="Line 70"/>
        <xdr:cNvSpPr>
          <a:spLocks/>
        </xdr:cNvSpPr>
      </xdr:nvSpPr>
      <xdr:spPr>
        <a:xfrm>
          <a:off x="4010025" y="40005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xdr:row>
      <xdr:rowOff>0</xdr:rowOff>
    </xdr:from>
    <xdr:to>
      <xdr:col>6</xdr:col>
      <xdr:colOff>381000</xdr:colOff>
      <xdr:row>1</xdr:row>
      <xdr:rowOff>0</xdr:rowOff>
    </xdr:to>
    <xdr:sp>
      <xdr:nvSpPr>
        <xdr:cNvPr id="71" name="Line 71"/>
        <xdr:cNvSpPr>
          <a:spLocks/>
        </xdr:cNvSpPr>
      </xdr:nvSpPr>
      <xdr:spPr>
        <a:xfrm>
          <a:off x="3981450" y="40005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72" name="Line 72"/>
        <xdr:cNvSpPr>
          <a:spLocks/>
        </xdr:cNvSpPr>
      </xdr:nvSpPr>
      <xdr:spPr>
        <a:xfrm>
          <a:off x="4010025" y="40005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xdr:row>
      <xdr:rowOff>0</xdr:rowOff>
    </xdr:from>
    <xdr:to>
      <xdr:col>6</xdr:col>
      <xdr:colOff>381000</xdr:colOff>
      <xdr:row>1</xdr:row>
      <xdr:rowOff>0</xdr:rowOff>
    </xdr:to>
    <xdr:sp>
      <xdr:nvSpPr>
        <xdr:cNvPr id="73" name="Line 73"/>
        <xdr:cNvSpPr>
          <a:spLocks/>
        </xdr:cNvSpPr>
      </xdr:nvSpPr>
      <xdr:spPr>
        <a:xfrm>
          <a:off x="3981450" y="40005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1</xdr:row>
      <xdr:rowOff>0</xdr:rowOff>
    </xdr:from>
    <xdr:to>
      <xdr:col>6</xdr:col>
      <xdr:colOff>381000</xdr:colOff>
      <xdr:row>1</xdr:row>
      <xdr:rowOff>0</xdr:rowOff>
    </xdr:to>
    <xdr:sp>
      <xdr:nvSpPr>
        <xdr:cNvPr id="74" name="Line 74"/>
        <xdr:cNvSpPr>
          <a:spLocks/>
        </xdr:cNvSpPr>
      </xdr:nvSpPr>
      <xdr:spPr>
        <a:xfrm>
          <a:off x="3990975" y="400050"/>
          <a:ext cx="2667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1</xdr:row>
      <xdr:rowOff>0</xdr:rowOff>
    </xdr:from>
    <xdr:to>
      <xdr:col>6</xdr:col>
      <xdr:colOff>381000</xdr:colOff>
      <xdr:row>1</xdr:row>
      <xdr:rowOff>0</xdr:rowOff>
    </xdr:to>
    <xdr:sp>
      <xdr:nvSpPr>
        <xdr:cNvPr id="75" name="Line 75"/>
        <xdr:cNvSpPr>
          <a:spLocks/>
        </xdr:cNvSpPr>
      </xdr:nvSpPr>
      <xdr:spPr>
        <a:xfrm>
          <a:off x="3990975" y="400050"/>
          <a:ext cx="2667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76" name="Line 76"/>
        <xdr:cNvSpPr>
          <a:spLocks/>
        </xdr:cNvSpPr>
      </xdr:nvSpPr>
      <xdr:spPr>
        <a:xfrm>
          <a:off x="4000500" y="400050"/>
          <a:ext cx="257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77" name="Line 77"/>
        <xdr:cNvSpPr>
          <a:spLocks/>
        </xdr:cNvSpPr>
      </xdr:nvSpPr>
      <xdr:spPr>
        <a:xfrm>
          <a:off x="4000500" y="400050"/>
          <a:ext cx="257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xdr:row>
      <xdr:rowOff>0</xdr:rowOff>
    </xdr:from>
    <xdr:to>
      <xdr:col>6</xdr:col>
      <xdr:colOff>381000</xdr:colOff>
      <xdr:row>1</xdr:row>
      <xdr:rowOff>0</xdr:rowOff>
    </xdr:to>
    <xdr:sp>
      <xdr:nvSpPr>
        <xdr:cNvPr id="78" name="Line 78"/>
        <xdr:cNvSpPr>
          <a:spLocks/>
        </xdr:cNvSpPr>
      </xdr:nvSpPr>
      <xdr:spPr>
        <a:xfrm>
          <a:off x="3981450" y="40005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1</xdr:row>
      <xdr:rowOff>0</xdr:rowOff>
    </xdr:from>
    <xdr:to>
      <xdr:col>6</xdr:col>
      <xdr:colOff>381000</xdr:colOff>
      <xdr:row>1</xdr:row>
      <xdr:rowOff>0</xdr:rowOff>
    </xdr:to>
    <xdr:sp>
      <xdr:nvSpPr>
        <xdr:cNvPr id="79" name="Line 79"/>
        <xdr:cNvSpPr>
          <a:spLocks/>
        </xdr:cNvSpPr>
      </xdr:nvSpPr>
      <xdr:spPr>
        <a:xfrm>
          <a:off x="3990975" y="400050"/>
          <a:ext cx="2667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1</xdr:row>
      <xdr:rowOff>0</xdr:rowOff>
    </xdr:from>
    <xdr:to>
      <xdr:col>6</xdr:col>
      <xdr:colOff>381000</xdr:colOff>
      <xdr:row>1</xdr:row>
      <xdr:rowOff>0</xdr:rowOff>
    </xdr:to>
    <xdr:sp>
      <xdr:nvSpPr>
        <xdr:cNvPr id="80" name="Line 80"/>
        <xdr:cNvSpPr>
          <a:spLocks/>
        </xdr:cNvSpPr>
      </xdr:nvSpPr>
      <xdr:spPr>
        <a:xfrm>
          <a:off x="3952875" y="400050"/>
          <a:ext cx="3048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180975</xdr:colOff>
      <xdr:row>1</xdr:row>
      <xdr:rowOff>0</xdr:rowOff>
    </xdr:from>
    <xdr:to>
      <xdr:col>6</xdr:col>
      <xdr:colOff>381000</xdr:colOff>
      <xdr:row>1</xdr:row>
      <xdr:rowOff>0</xdr:rowOff>
    </xdr:to>
    <xdr:sp>
      <xdr:nvSpPr>
        <xdr:cNvPr id="81" name="Line 81"/>
        <xdr:cNvSpPr>
          <a:spLocks/>
        </xdr:cNvSpPr>
      </xdr:nvSpPr>
      <xdr:spPr>
        <a:xfrm>
          <a:off x="4057650" y="400050"/>
          <a:ext cx="2000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82" name="Line 82"/>
        <xdr:cNvSpPr>
          <a:spLocks/>
        </xdr:cNvSpPr>
      </xdr:nvSpPr>
      <xdr:spPr>
        <a:xfrm>
          <a:off x="4010025" y="40005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83" name="Line 83"/>
        <xdr:cNvSpPr>
          <a:spLocks/>
        </xdr:cNvSpPr>
      </xdr:nvSpPr>
      <xdr:spPr>
        <a:xfrm>
          <a:off x="4000500" y="400050"/>
          <a:ext cx="257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352425</xdr:colOff>
      <xdr:row>1</xdr:row>
      <xdr:rowOff>0</xdr:rowOff>
    </xdr:to>
    <xdr:sp>
      <xdr:nvSpPr>
        <xdr:cNvPr id="84" name="Line 84"/>
        <xdr:cNvSpPr>
          <a:spLocks/>
        </xdr:cNvSpPr>
      </xdr:nvSpPr>
      <xdr:spPr>
        <a:xfrm>
          <a:off x="4000500" y="400050"/>
          <a:ext cx="2286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85" name="Line 85"/>
        <xdr:cNvSpPr>
          <a:spLocks/>
        </xdr:cNvSpPr>
      </xdr:nvSpPr>
      <xdr:spPr>
        <a:xfrm>
          <a:off x="4000500" y="400050"/>
          <a:ext cx="257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86" name="Line 86"/>
        <xdr:cNvSpPr>
          <a:spLocks/>
        </xdr:cNvSpPr>
      </xdr:nvSpPr>
      <xdr:spPr>
        <a:xfrm>
          <a:off x="4000500" y="400050"/>
          <a:ext cx="257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1</xdr:row>
      <xdr:rowOff>0</xdr:rowOff>
    </xdr:from>
    <xdr:to>
      <xdr:col>6</xdr:col>
      <xdr:colOff>381000</xdr:colOff>
      <xdr:row>1</xdr:row>
      <xdr:rowOff>0</xdr:rowOff>
    </xdr:to>
    <xdr:sp>
      <xdr:nvSpPr>
        <xdr:cNvPr id="87" name="Line 87"/>
        <xdr:cNvSpPr>
          <a:spLocks/>
        </xdr:cNvSpPr>
      </xdr:nvSpPr>
      <xdr:spPr>
        <a:xfrm>
          <a:off x="3990975" y="400050"/>
          <a:ext cx="2667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88" name="Line 88"/>
        <xdr:cNvSpPr>
          <a:spLocks/>
        </xdr:cNvSpPr>
      </xdr:nvSpPr>
      <xdr:spPr>
        <a:xfrm>
          <a:off x="4000500" y="400050"/>
          <a:ext cx="257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95250</xdr:colOff>
      <xdr:row>1</xdr:row>
      <xdr:rowOff>0</xdr:rowOff>
    </xdr:from>
    <xdr:to>
      <xdr:col>6</xdr:col>
      <xdr:colOff>381000</xdr:colOff>
      <xdr:row>1</xdr:row>
      <xdr:rowOff>0</xdr:rowOff>
    </xdr:to>
    <xdr:sp>
      <xdr:nvSpPr>
        <xdr:cNvPr id="89" name="Line 89"/>
        <xdr:cNvSpPr>
          <a:spLocks/>
        </xdr:cNvSpPr>
      </xdr:nvSpPr>
      <xdr:spPr>
        <a:xfrm>
          <a:off x="3971925" y="400050"/>
          <a:ext cx="2857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xdr:row>
      <xdr:rowOff>0</xdr:rowOff>
    </xdr:from>
    <xdr:to>
      <xdr:col>6</xdr:col>
      <xdr:colOff>381000</xdr:colOff>
      <xdr:row>1</xdr:row>
      <xdr:rowOff>0</xdr:rowOff>
    </xdr:to>
    <xdr:sp>
      <xdr:nvSpPr>
        <xdr:cNvPr id="90" name="Line 90"/>
        <xdr:cNvSpPr>
          <a:spLocks/>
        </xdr:cNvSpPr>
      </xdr:nvSpPr>
      <xdr:spPr>
        <a:xfrm>
          <a:off x="3981450" y="40005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1</xdr:row>
      <xdr:rowOff>0</xdr:rowOff>
    </xdr:from>
    <xdr:to>
      <xdr:col>6</xdr:col>
      <xdr:colOff>381000</xdr:colOff>
      <xdr:row>1</xdr:row>
      <xdr:rowOff>0</xdr:rowOff>
    </xdr:to>
    <xdr:sp>
      <xdr:nvSpPr>
        <xdr:cNvPr id="91" name="Line 91"/>
        <xdr:cNvSpPr>
          <a:spLocks/>
        </xdr:cNvSpPr>
      </xdr:nvSpPr>
      <xdr:spPr>
        <a:xfrm>
          <a:off x="3990975" y="400050"/>
          <a:ext cx="2667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180975</xdr:colOff>
      <xdr:row>1</xdr:row>
      <xdr:rowOff>0</xdr:rowOff>
    </xdr:from>
    <xdr:to>
      <xdr:col>6</xdr:col>
      <xdr:colOff>381000</xdr:colOff>
      <xdr:row>1</xdr:row>
      <xdr:rowOff>0</xdr:rowOff>
    </xdr:to>
    <xdr:sp>
      <xdr:nvSpPr>
        <xdr:cNvPr id="92" name="Line 92"/>
        <xdr:cNvSpPr>
          <a:spLocks/>
        </xdr:cNvSpPr>
      </xdr:nvSpPr>
      <xdr:spPr>
        <a:xfrm>
          <a:off x="4057650" y="400050"/>
          <a:ext cx="2000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93" name="Freeform 93"/>
        <xdr:cNvSpPr>
          <a:spLocks/>
        </xdr:cNvSpPr>
      </xdr:nvSpPr>
      <xdr:spPr>
        <a:xfrm>
          <a:off x="4000500" y="400050"/>
          <a:ext cx="257175" cy="0"/>
        </a:xfrm>
        <a:custGeom>
          <a:pathLst>
            <a:path h="6" w="36">
              <a:moveTo>
                <a:pt x="0" y="0"/>
              </a:moveTo>
              <a:lnTo>
                <a:pt x="14" y="6"/>
              </a:lnTo>
              <a:lnTo>
                <a:pt x="36" y="4"/>
              </a:lnTo>
            </a:path>
          </a:pathLst>
        </a:cu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xdr:row>
      <xdr:rowOff>0</xdr:rowOff>
    </xdr:from>
    <xdr:to>
      <xdr:col>6</xdr:col>
      <xdr:colOff>381000</xdr:colOff>
      <xdr:row>1</xdr:row>
      <xdr:rowOff>0</xdr:rowOff>
    </xdr:to>
    <xdr:sp>
      <xdr:nvSpPr>
        <xdr:cNvPr id="94" name="Line 94"/>
        <xdr:cNvSpPr>
          <a:spLocks/>
        </xdr:cNvSpPr>
      </xdr:nvSpPr>
      <xdr:spPr>
        <a:xfrm>
          <a:off x="3981450" y="40005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95" name="Line 95"/>
        <xdr:cNvSpPr>
          <a:spLocks/>
        </xdr:cNvSpPr>
      </xdr:nvSpPr>
      <xdr:spPr>
        <a:xfrm>
          <a:off x="4010025" y="40005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1</xdr:row>
      <xdr:rowOff>0</xdr:rowOff>
    </xdr:from>
    <xdr:to>
      <xdr:col>6</xdr:col>
      <xdr:colOff>381000</xdr:colOff>
      <xdr:row>1</xdr:row>
      <xdr:rowOff>0</xdr:rowOff>
    </xdr:to>
    <xdr:sp>
      <xdr:nvSpPr>
        <xdr:cNvPr id="96" name="Line 96"/>
        <xdr:cNvSpPr>
          <a:spLocks/>
        </xdr:cNvSpPr>
      </xdr:nvSpPr>
      <xdr:spPr>
        <a:xfrm flipV="1">
          <a:off x="4048125" y="400050"/>
          <a:ext cx="2095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95250</xdr:colOff>
      <xdr:row>1</xdr:row>
      <xdr:rowOff>0</xdr:rowOff>
    </xdr:from>
    <xdr:to>
      <xdr:col>6</xdr:col>
      <xdr:colOff>381000</xdr:colOff>
      <xdr:row>1</xdr:row>
      <xdr:rowOff>0</xdr:rowOff>
    </xdr:to>
    <xdr:sp>
      <xdr:nvSpPr>
        <xdr:cNvPr id="97" name="Freeform 97"/>
        <xdr:cNvSpPr>
          <a:spLocks/>
        </xdr:cNvSpPr>
      </xdr:nvSpPr>
      <xdr:spPr>
        <a:xfrm>
          <a:off x="3971925" y="400050"/>
          <a:ext cx="285750" cy="0"/>
        </a:xfrm>
        <a:custGeom>
          <a:pathLst>
            <a:path h="6" w="36">
              <a:moveTo>
                <a:pt x="0" y="0"/>
              </a:moveTo>
              <a:lnTo>
                <a:pt x="14" y="6"/>
              </a:lnTo>
              <a:lnTo>
                <a:pt x="36" y="4"/>
              </a:lnTo>
            </a:path>
          </a:pathLst>
        </a:cu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xdr:row>
      <xdr:rowOff>0</xdr:rowOff>
    </xdr:from>
    <xdr:to>
      <xdr:col>6</xdr:col>
      <xdr:colOff>381000</xdr:colOff>
      <xdr:row>1</xdr:row>
      <xdr:rowOff>0</xdr:rowOff>
    </xdr:to>
    <xdr:sp>
      <xdr:nvSpPr>
        <xdr:cNvPr id="98" name="Line 98"/>
        <xdr:cNvSpPr>
          <a:spLocks/>
        </xdr:cNvSpPr>
      </xdr:nvSpPr>
      <xdr:spPr>
        <a:xfrm>
          <a:off x="3981450" y="40005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99" name="Line 99"/>
        <xdr:cNvSpPr>
          <a:spLocks/>
        </xdr:cNvSpPr>
      </xdr:nvSpPr>
      <xdr:spPr>
        <a:xfrm>
          <a:off x="4010025" y="40005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1</xdr:row>
      <xdr:rowOff>0</xdr:rowOff>
    </xdr:from>
    <xdr:to>
      <xdr:col>6</xdr:col>
      <xdr:colOff>381000</xdr:colOff>
      <xdr:row>1</xdr:row>
      <xdr:rowOff>0</xdr:rowOff>
    </xdr:to>
    <xdr:sp>
      <xdr:nvSpPr>
        <xdr:cNvPr id="100" name="Line 100"/>
        <xdr:cNvSpPr>
          <a:spLocks/>
        </xdr:cNvSpPr>
      </xdr:nvSpPr>
      <xdr:spPr>
        <a:xfrm>
          <a:off x="3952875" y="400050"/>
          <a:ext cx="3048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101" name="Line 101"/>
        <xdr:cNvSpPr>
          <a:spLocks/>
        </xdr:cNvSpPr>
      </xdr:nvSpPr>
      <xdr:spPr>
        <a:xfrm>
          <a:off x="4010025" y="40005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1</xdr:row>
      <xdr:rowOff>0</xdr:rowOff>
    </xdr:from>
    <xdr:to>
      <xdr:col>6</xdr:col>
      <xdr:colOff>381000</xdr:colOff>
      <xdr:row>1</xdr:row>
      <xdr:rowOff>0</xdr:rowOff>
    </xdr:to>
    <xdr:sp>
      <xdr:nvSpPr>
        <xdr:cNvPr id="102" name="Line 102"/>
        <xdr:cNvSpPr>
          <a:spLocks/>
        </xdr:cNvSpPr>
      </xdr:nvSpPr>
      <xdr:spPr>
        <a:xfrm>
          <a:off x="3952875" y="400050"/>
          <a:ext cx="3048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103" name="Line 103"/>
        <xdr:cNvSpPr>
          <a:spLocks/>
        </xdr:cNvSpPr>
      </xdr:nvSpPr>
      <xdr:spPr>
        <a:xfrm>
          <a:off x="4010025" y="40005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1</xdr:row>
      <xdr:rowOff>0</xdr:rowOff>
    </xdr:from>
    <xdr:to>
      <xdr:col>6</xdr:col>
      <xdr:colOff>381000</xdr:colOff>
      <xdr:row>1</xdr:row>
      <xdr:rowOff>0</xdr:rowOff>
    </xdr:to>
    <xdr:sp>
      <xdr:nvSpPr>
        <xdr:cNvPr id="104" name="Line 104"/>
        <xdr:cNvSpPr>
          <a:spLocks/>
        </xdr:cNvSpPr>
      </xdr:nvSpPr>
      <xdr:spPr>
        <a:xfrm>
          <a:off x="3952875" y="400050"/>
          <a:ext cx="3048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105" name="Line 105"/>
        <xdr:cNvSpPr>
          <a:spLocks/>
        </xdr:cNvSpPr>
      </xdr:nvSpPr>
      <xdr:spPr>
        <a:xfrm>
          <a:off x="4010025" y="40005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106" name="Line 106"/>
        <xdr:cNvSpPr>
          <a:spLocks/>
        </xdr:cNvSpPr>
      </xdr:nvSpPr>
      <xdr:spPr>
        <a:xfrm>
          <a:off x="4010025" y="40005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352425</xdr:colOff>
      <xdr:row>1</xdr:row>
      <xdr:rowOff>0</xdr:rowOff>
    </xdr:to>
    <xdr:sp>
      <xdr:nvSpPr>
        <xdr:cNvPr id="107" name="Line 107"/>
        <xdr:cNvSpPr>
          <a:spLocks/>
        </xdr:cNvSpPr>
      </xdr:nvSpPr>
      <xdr:spPr>
        <a:xfrm>
          <a:off x="4000500" y="400050"/>
          <a:ext cx="2286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108" name="Line 108"/>
        <xdr:cNvSpPr>
          <a:spLocks/>
        </xdr:cNvSpPr>
      </xdr:nvSpPr>
      <xdr:spPr>
        <a:xfrm>
          <a:off x="4000500" y="400050"/>
          <a:ext cx="257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1</xdr:row>
      <xdr:rowOff>0</xdr:rowOff>
    </xdr:from>
    <xdr:to>
      <xdr:col>6</xdr:col>
      <xdr:colOff>381000</xdr:colOff>
      <xdr:row>1</xdr:row>
      <xdr:rowOff>0</xdr:rowOff>
    </xdr:to>
    <xdr:sp>
      <xdr:nvSpPr>
        <xdr:cNvPr id="109" name="Line 109"/>
        <xdr:cNvSpPr>
          <a:spLocks/>
        </xdr:cNvSpPr>
      </xdr:nvSpPr>
      <xdr:spPr>
        <a:xfrm>
          <a:off x="3952875" y="400050"/>
          <a:ext cx="3048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1</xdr:row>
      <xdr:rowOff>0</xdr:rowOff>
    </xdr:from>
    <xdr:to>
      <xdr:col>6</xdr:col>
      <xdr:colOff>381000</xdr:colOff>
      <xdr:row>1</xdr:row>
      <xdr:rowOff>0</xdr:rowOff>
    </xdr:to>
    <xdr:sp>
      <xdr:nvSpPr>
        <xdr:cNvPr id="110" name="Line 110"/>
        <xdr:cNvSpPr>
          <a:spLocks/>
        </xdr:cNvSpPr>
      </xdr:nvSpPr>
      <xdr:spPr>
        <a:xfrm>
          <a:off x="3990975" y="400050"/>
          <a:ext cx="2667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xdr:row>
      <xdr:rowOff>0</xdr:rowOff>
    </xdr:from>
    <xdr:to>
      <xdr:col>6</xdr:col>
      <xdr:colOff>152400</xdr:colOff>
      <xdr:row>1</xdr:row>
      <xdr:rowOff>0</xdr:rowOff>
    </xdr:to>
    <xdr:sp>
      <xdr:nvSpPr>
        <xdr:cNvPr id="111" name="Line 111"/>
        <xdr:cNvSpPr>
          <a:spLocks/>
        </xdr:cNvSpPr>
      </xdr:nvSpPr>
      <xdr:spPr>
        <a:xfrm>
          <a:off x="3981450" y="400050"/>
          <a:ext cx="476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112" name="Line 112"/>
        <xdr:cNvSpPr>
          <a:spLocks/>
        </xdr:cNvSpPr>
      </xdr:nvSpPr>
      <xdr:spPr>
        <a:xfrm>
          <a:off x="4010025" y="40005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113" name="Line 113"/>
        <xdr:cNvSpPr>
          <a:spLocks/>
        </xdr:cNvSpPr>
      </xdr:nvSpPr>
      <xdr:spPr>
        <a:xfrm>
          <a:off x="4010025" y="40005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95250</xdr:colOff>
      <xdr:row>1</xdr:row>
      <xdr:rowOff>0</xdr:rowOff>
    </xdr:from>
    <xdr:to>
      <xdr:col>6</xdr:col>
      <xdr:colOff>381000</xdr:colOff>
      <xdr:row>1</xdr:row>
      <xdr:rowOff>0</xdr:rowOff>
    </xdr:to>
    <xdr:sp>
      <xdr:nvSpPr>
        <xdr:cNvPr id="114" name="Line 114"/>
        <xdr:cNvSpPr>
          <a:spLocks/>
        </xdr:cNvSpPr>
      </xdr:nvSpPr>
      <xdr:spPr>
        <a:xfrm>
          <a:off x="3971925" y="400050"/>
          <a:ext cx="2857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1</xdr:row>
      <xdr:rowOff>0</xdr:rowOff>
    </xdr:from>
    <xdr:to>
      <xdr:col>6</xdr:col>
      <xdr:colOff>381000</xdr:colOff>
      <xdr:row>1</xdr:row>
      <xdr:rowOff>0</xdr:rowOff>
    </xdr:to>
    <xdr:sp>
      <xdr:nvSpPr>
        <xdr:cNvPr id="115" name="Line 115"/>
        <xdr:cNvSpPr>
          <a:spLocks/>
        </xdr:cNvSpPr>
      </xdr:nvSpPr>
      <xdr:spPr>
        <a:xfrm>
          <a:off x="3990975" y="400050"/>
          <a:ext cx="2667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180975</xdr:colOff>
      <xdr:row>1</xdr:row>
      <xdr:rowOff>0</xdr:rowOff>
    </xdr:from>
    <xdr:to>
      <xdr:col>6</xdr:col>
      <xdr:colOff>276225</xdr:colOff>
      <xdr:row>1</xdr:row>
      <xdr:rowOff>0</xdr:rowOff>
    </xdr:to>
    <xdr:sp>
      <xdr:nvSpPr>
        <xdr:cNvPr id="116" name="Line 116"/>
        <xdr:cNvSpPr>
          <a:spLocks/>
        </xdr:cNvSpPr>
      </xdr:nvSpPr>
      <xdr:spPr>
        <a:xfrm flipV="1">
          <a:off x="4057650" y="400050"/>
          <a:ext cx="95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342900</xdr:colOff>
      <xdr:row>1</xdr:row>
      <xdr:rowOff>0</xdr:rowOff>
    </xdr:from>
    <xdr:to>
      <xdr:col>6</xdr:col>
      <xdr:colOff>371475</xdr:colOff>
      <xdr:row>1</xdr:row>
      <xdr:rowOff>0</xdr:rowOff>
    </xdr:to>
    <xdr:sp>
      <xdr:nvSpPr>
        <xdr:cNvPr id="117" name="Line 117"/>
        <xdr:cNvSpPr>
          <a:spLocks/>
        </xdr:cNvSpPr>
      </xdr:nvSpPr>
      <xdr:spPr>
        <a:xfrm>
          <a:off x="4219575" y="400050"/>
          <a:ext cx="285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xdr:row>
      <xdr:rowOff>0</xdr:rowOff>
    </xdr:from>
    <xdr:to>
      <xdr:col>6</xdr:col>
      <xdr:colOff>381000</xdr:colOff>
      <xdr:row>1</xdr:row>
      <xdr:rowOff>0</xdr:rowOff>
    </xdr:to>
    <xdr:sp>
      <xdr:nvSpPr>
        <xdr:cNvPr id="118" name="Line 118"/>
        <xdr:cNvSpPr>
          <a:spLocks/>
        </xdr:cNvSpPr>
      </xdr:nvSpPr>
      <xdr:spPr>
        <a:xfrm>
          <a:off x="3981450" y="40005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1</xdr:row>
      <xdr:rowOff>0</xdr:rowOff>
    </xdr:from>
    <xdr:to>
      <xdr:col>6</xdr:col>
      <xdr:colOff>381000</xdr:colOff>
      <xdr:row>1</xdr:row>
      <xdr:rowOff>0</xdr:rowOff>
    </xdr:to>
    <xdr:sp>
      <xdr:nvSpPr>
        <xdr:cNvPr id="119" name="Line 119"/>
        <xdr:cNvSpPr>
          <a:spLocks/>
        </xdr:cNvSpPr>
      </xdr:nvSpPr>
      <xdr:spPr>
        <a:xfrm>
          <a:off x="3990975" y="400050"/>
          <a:ext cx="2667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209550</xdr:colOff>
      <xdr:row>1</xdr:row>
      <xdr:rowOff>0</xdr:rowOff>
    </xdr:from>
    <xdr:to>
      <xdr:col>6</xdr:col>
      <xdr:colOff>381000</xdr:colOff>
      <xdr:row>1</xdr:row>
      <xdr:rowOff>0</xdr:rowOff>
    </xdr:to>
    <xdr:sp>
      <xdr:nvSpPr>
        <xdr:cNvPr id="120" name="Line 120"/>
        <xdr:cNvSpPr>
          <a:spLocks/>
        </xdr:cNvSpPr>
      </xdr:nvSpPr>
      <xdr:spPr>
        <a:xfrm>
          <a:off x="4086225" y="400050"/>
          <a:ext cx="1714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xdr:row>
      <xdr:rowOff>0</xdr:rowOff>
    </xdr:from>
    <xdr:to>
      <xdr:col>6</xdr:col>
      <xdr:colOff>381000</xdr:colOff>
      <xdr:row>1</xdr:row>
      <xdr:rowOff>0</xdr:rowOff>
    </xdr:to>
    <xdr:sp>
      <xdr:nvSpPr>
        <xdr:cNvPr id="121" name="Line 121"/>
        <xdr:cNvSpPr>
          <a:spLocks/>
        </xdr:cNvSpPr>
      </xdr:nvSpPr>
      <xdr:spPr>
        <a:xfrm>
          <a:off x="3981450" y="40005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122" name="Line 122"/>
        <xdr:cNvSpPr>
          <a:spLocks/>
        </xdr:cNvSpPr>
      </xdr:nvSpPr>
      <xdr:spPr>
        <a:xfrm>
          <a:off x="4010025" y="40005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1</xdr:row>
      <xdr:rowOff>0</xdr:rowOff>
    </xdr:from>
    <xdr:to>
      <xdr:col>6</xdr:col>
      <xdr:colOff>381000</xdr:colOff>
      <xdr:row>1</xdr:row>
      <xdr:rowOff>0</xdr:rowOff>
    </xdr:to>
    <xdr:sp>
      <xdr:nvSpPr>
        <xdr:cNvPr id="123" name="Line 123"/>
        <xdr:cNvSpPr>
          <a:spLocks/>
        </xdr:cNvSpPr>
      </xdr:nvSpPr>
      <xdr:spPr>
        <a:xfrm flipV="1">
          <a:off x="4048125" y="400050"/>
          <a:ext cx="2095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xdr:row>
      <xdr:rowOff>0</xdr:rowOff>
    </xdr:from>
    <xdr:to>
      <xdr:col>6</xdr:col>
      <xdr:colOff>381000</xdr:colOff>
      <xdr:row>1</xdr:row>
      <xdr:rowOff>0</xdr:rowOff>
    </xdr:to>
    <xdr:sp>
      <xdr:nvSpPr>
        <xdr:cNvPr id="124" name="Line 124"/>
        <xdr:cNvSpPr>
          <a:spLocks/>
        </xdr:cNvSpPr>
      </xdr:nvSpPr>
      <xdr:spPr>
        <a:xfrm>
          <a:off x="3981450" y="40005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125" name="Line 125"/>
        <xdr:cNvSpPr>
          <a:spLocks/>
        </xdr:cNvSpPr>
      </xdr:nvSpPr>
      <xdr:spPr>
        <a:xfrm>
          <a:off x="4010025" y="40005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126" name="Line 126"/>
        <xdr:cNvSpPr>
          <a:spLocks/>
        </xdr:cNvSpPr>
      </xdr:nvSpPr>
      <xdr:spPr>
        <a:xfrm>
          <a:off x="4010025" y="40005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127" name="Line 127"/>
        <xdr:cNvSpPr>
          <a:spLocks/>
        </xdr:cNvSpPr>
      </xdr:nvSpPr>
      <xdr:spPr>
        <a:xfrm>
          <a:off x="4000500" y="400050"/>
          <a:ext cx="257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352425</xdr:colOff>
      <xdr:row>1</xdr:row>
      <xdr:rowOff>0</xdr:rowOff>
    </xdr:to>
    <xdr:sp>
      <xdr:nvSpPr>
        <xdr:cNvPr id="128" name="Line 128"/>
        <xdr:cNvSpPr>
          <a:spLocks/>
        </xdr:cNvSpPr>
      </xdr:nvSpPr>
      <xdr:spPr>
        <a:xfrm>
          <a:off x="4000500" y="400050"/>
          <a:ext cx="2286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129" name="Line 129"/>
        <xdr:cNvSpPr>
          <a:spLocks/>
        </xdr:cNvSpPr>
      </xdr:nvSpPr>
      <xdr:spPr>
        <a:xfrm>
          <a:off x="4000500" y="400050"/>
          <a:ext cx="257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130" name="Line 130"/>
        <xdr:cNvSpPr>
          <a:spLocks/>
        </xdr:cNvSpPr>
      </xdr:nvSpPr>
      <xdr:spPr>
        <a:xfrm>
          <a:off x="4000500" y="400050"/>
          <a:ext cx="257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131" name="Line 131"/>
        <xdr:cNvSpPr>
          <a:spLocks/>
        </xdr:cNvSpPr>
      </xdr:nvSpPr>
      <xdr:spPr>
        <a:xfrm>
          <a:off x="4000500" y="400050"/>
          <a:ext cx="257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xdr:row>
      <xdr:rowOff>0</xdr:rowOff>
    </xdr:from>
    <xdr:to>
      <xdr:col>6</xdr:col>
      <xdr:colOff>381000</xdr:colOff>
      <xdr:row>1</xdr:row>
      <xdr:rowOff>0</xdr:rowOff>
    </xdr:to>
    <xdr:sp>
      <xdr:nvSpPr>
        <xdr:cNvPr id="132" name="Line 132"/>
        <xdr:cNvSpPr>
          <a:spLocks/>
        </xdr:cNvSpPr>
      </xdr:nvSpPr>
      <xdr:spPr>
        <a:xfrm>
          <a:off x="3981450" y="40005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1</xdr:row>
      <xdr:rowOff>0</xdr:rowOff>
    </xdr:from>
    <xdr:to>
      <xdr:col>6</xdr:col>
      <xdr:colOff>381000</xdr:colOff>
      <xdr:row>1</xdr:row>
      <xdr:rowOff>0</xdr:rowOff>
    </xdr:to>
    <xdr:sp>
      <xdr:nvSpPr>
        <xdr:cNvPr id="133" name="Line 133"/>
        <xdr:cNvSpPr>
          <a:spLocks/>
        </xdr:cNvSpPr>
      </xdr:nvSpPr>
      <xdr:spPr>
        <a:xfrm>
          <a:off x="3990975" y="400050"/>
          <a:ext cx="2667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xdr:row>
      <xdr:rowOff>0</xdr:rowOff>
    </xdr:from>
    <xdr:to>
      <xdr:col>6</xdr:col>
      <xdr:colOff>381000</xdr:colOff>
      <xdr:row>1</xdr:row>
      <xdr:rowOff>0</xdr:rowOff>
    </xdr:to>
    <xdr:sp>
      <xdr:nvSpPr>
        <xdr:cNvPr id="134" name="Line 134"/>
        <xdr:cNvSpPr>
          <a:spLocks/>
        </xdr:cNvSpPr>
      </xdr:nvSpPr>
      <xdr:spPr>
        <a:xfrm>
          <a:off x="3981450" y="40005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135" name="Line 135"/>
        <xdr:cNvSpPr>
          <a:spLocks/>
        </xdr:cNvSpPr>
      </xdr:nvSpPr>
      <xdr:spPr>
        <a:xfrm>
          <a:off x="4010025" y="40005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xdr:row>
      <xdr:rowOff>0</xdr:rowOff>
    </xdr:from>
    <xdr:to>
      <xdr:col>6</xdr:col>
      <xdr:colOff>381000</xdr:colOff>
      <xdr:row>1</xdr:row>
      <xdr:rowOff>0</xdr:rowOff>
    </xdr:to>
    <xdr:sp>
      <xdr:nvSpPr>
        <xdr:cNvPr id="136" name="Line 136"/>
        <xdr:cNvSpPr>
          <a:spLocks/>
        </xdr:cNvSpPr>
      </xdr:nvSpPr>
      <xdr:spPr>
        <a:xfrm>
          <a:off x="3981450" y="40005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137" name="Line 137"/>
        <xdr:cNvSpPr>
          <a:spLocks/>
        </xdr:cNvSpPr>
      </xdr:nvSpPr>
      <xdr:spPr>
        <a:xfrm>
          <a:off x="4000500" y="400050"/>
          <a:ext cx="257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1</xdr:row>
      <xdr:rowOff>0</xdr:rowOff>
    </xdr:from>
    <xdr:to>
      <xdr:col>6</xdr:col>
      <xdr:colOff>381000</xdr:colOff>
      <xdr:row>1</xdr:row>
      <xdr:rowOff>0</xdr:rowOff>
    </xdr:to>
    <xdr:sp>
      <xdr:nvSpPr>
        <xdr:cNvPr id="138" name="Line 138"/>
        <xdr:cNvSpPr>
          <a:spLocks/>
        </xdr:cNvSpPr>
      </xdr:nvSpPr>
      <xdr:spPr>
        <a:xfrm>
          <a:off x="3990975" y="400050"/>
          <a:ext cx="2667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139" name="Line 139"/>
        <xdr:cNvSpPr>
          <a:spLocks/>
        </xdr:cNvSpPr>
      </xdr:nvSpPr>
      <xdr:spPr>
        <a:xfrm>
          <a:off x="4000500" y="400050"/>
          <a:ext cx="257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1</xdr:row>
      <xdr:rowOff>0</xdr:rowOff>
    </xdr:from>
    <xdr:to>
      <xdr:col>6</xdr:col>
      <xdr:colOff>381000</xdr:colOff>
      <xdr:row>1</xdr:row>
      <xdr:rowOff>0</xdr:rowOff>
    </xdr:to>
    <xdr:sp>
      <xdr:nvSpPr>
        <xdr:cNvPr id="140" name="Line 140"/>
        <xdr:cNvSpPr>
          <a:spLocks/>
        </xdr:cNvSpPr>
      </xdr:nvSpPr>
      <xdr:spPr>
        <a:xfrm>
          <a:off x="3952875" y="400050"/>
          <a:ext cx="3048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141" name="Line 141"/>
        <xdr:cNvSpPr>
          <a:spLocks/>
        </xdr:cNvSpPr>
      </xdr:nvSpPr>
      <xdr:spPr>
        <a:xfrm>
          <a:off x="4010025" y="40005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1</xdr:row>
      <xdr:rowOff>0</xdr:rowOff>
    </xdr:from>
    <xdr:to>
      <xdr:col>6</xdr:col>
      <xdr:colOff>381000</xdr:colOff>
      <xdr:row>1</xdr:row>
      <xdr:rowOff>0</xdr:rowOff>
    </xdr:to>
    <xdr:sp>
      <xdr:nvSpPr>
        <xdr:cNvPr id="142" name="Line 142"/>
        <xdr:cNvSpPr>
          <a:spLocks/>
        </xdr:cNvSpPr>
      </xdr:nvSpPr>
      <xdr:spPr>
        <a:xfrm>
          <a:off x="3990975" y="400050"/>
          <a:ext cx="2667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143" name="Line 143"/>
        <xdr:cNvSpPr>
          <a:spLocks/>
        </xdr:cNvSpPr>
      </xdr:nvSpPr>
      <xdr:spPr>
        <a:xfrm>
          <a:off x="4010025" y="40005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xdr:row>
      <xdr:rowOff>0</xdr:rowOff>
    </xdr:from>
    <xdr:to>
      <xdr:col>6</xdr:col>
      <xdr:colOff>381000</xdr:colOff>
      <xdr:row>1</xdr:row>
      <xdr:rowOff>0</xdr:rowOff>
    </xdr:to>
    <xdr:sp>
      <xdr:nvSpPr>
        <xdr:cNvPr id="144" name="Line 144"/>
        <xdr:cNvSpPr>
          <a:spLocks/>
        </xdr:cNvSpPr>
      </xdr:nvSpPr>
      <xdr:spPr>
        <a:xfrm>
          <a:off x="3981450" y="40005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145" name="Line 145"/>
        <xdr:cNvSpPr>
          <a:spLocks/>
        </xdr:cNvSpPr>
      </xdr:nvSpPr>
      <xdr:spPr>
        <a:xfrm>
          <a:off x="4010025" y="40005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xdr:row>
      <xdr:rowOff>0</xdr:rowOff>
    </xdr:from>
    <xdr:to>
      <xdr:col>6</xdr:col>
      <xdr:colOff>381000</xdr:colOff>
      <xdr:row>1</xdr:row>
      <xdr:rowOff>0</xdr:rowOff>
    </xdr:to>
    <xdr:sp>
      <xdr:nvSpPr>
        <xdr:cNvPr id="146" name="Line 146"/>
        <xdr:cNvSpPr>
          <a:spLocks/>
        </xdr:cNvSpPr>
      </xdr:nvSpPr>
      <xdr:spPr>
        <a:xfrm>
          <a:off x="3981450" y="40005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1</xdr:row>
      <xdr:rowOff>0</xdr:rowOff>
    </xdr:from>
    <xdr:to>
      <xdr:col>6</xdr:col>
      <xdr:colOff>381000</xdr:colOff>
      <xdr:row>1</xdr:row>
      <xdr:rowOff>0</xdr:rowOff>
    </xdr:to>
    <xdr:sp>
      <xdr:nvSpPr>
        <xdr:cNvPr id="147" name="Line 147"/>
        <xdr:cNvSpPr>
          <a:spLocks/>
        </xdr:cNvSpPr>
      </xdr:nvSpPr>
      <xdr:spPr>
        <a:xfrm>
          <a:off x="3990975" y="400050"/>
          <a:ext cx="2667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1</xdr:row>
      <xdr:rowOff>0</xdr:rowOff>
    </xdr:from>
    <xdr:to>
      <xdr:col>6</xdr:col>
      <xdr:colOff>381000</xdr:colOff>
      <xdr:row>1</xdr:row>
      <xdr:rowOff>0</xdr:rowOff>
    </xdr:to>
    <xdr:sp>
      <xdr:nvSpPr>
        <xdr:cNvPr id="148" name="Line 148"/>
        <xdr:cNvSpPr>
          <a:spLocks/>
        </xdr:cNvSpPr>
      </xdr:nvSpPr>
      <xdr:spPr>
        <a:xfrm>
          <a:off x="3990975" y="400050"/>
          <a:ext cx="2667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149" name="Line 149"/>
        <xdr:cNvSpPr>
          <a:spLocks/>
        </xdr:cNvSpPr>
      </xdr:nvSpPr>
      <xdr:spPr>
        <a:xfrm>
          <a:off x="4000500" y="400050"/>
          <a:ext cx="257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150" name="Line 150"/>
        <xdr:cNvSpPr>
          <a:spLocks/>
        </xdr:cNvSpPr>
      </xdr:nvSpPr>
      <xdr:spPr>
        <a:xfrm>
          <a:off x="4000500" y="400050"/>
          <a:ext cx="257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xdr:row>
      <xdr:rowOff>0</xdr:rowOff>
    </xdr:from>
    <xdr:to>
      <xdr:col>6</xdr:col>
      <xdr:colOff>381000</xdr:colOff>
      <xdr:row>1</xdr:row>
      <xdr:rowOff>0</xdr:rowOff>
    </xdr:to>
    <xdr:sp>
      <xdr:nvSpPr>
        <xdr:cNvPr id="151" name="Line 151"/>
        <xdr:cNvSpPr>
          <a:spLocks/>
        </xdr:cNvSpPr>
      </xdr:nvSpPr>
      <xdr:spPr>
        <a:xfrm>
          <a:off x="3981450" y="40005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1</xdr:row>
      <xdr:rowOff>0</xdr:rowOff>
    </xdr:from>
    <xdr:to>
      <xdr:col>6</xdr:col>
      <xdr:colOff>381000</xdr:colOff>
      <xdr:row>1</xdr:row>
      <xdr:rowOff>0</xdr:rowOff>
    </xdr:to>
    <xdr:sp>
      <xdr:nvSpPr>
        <xdr:cNvPr id="152" name="Line 152"/>
        <xdr:cNvSpPr>
          <a:spLocks/>
        </xdr:cNvSpPr>
      </xdr:nvSpPr>
      <xdr:spPr>
        <a:xfrm>
          <a:off x="3990975" y="400050"/>
          <a:ext cx="2667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1</xdr:row>
      <xdr:rowOff>0</xdr:rowOff>
    </xdr:from>
    <xdr:to>
      <xdr:col>6</xdr:col>
      <xdr:colOff>381000</xdr:colOff>
      <xdr:row>1</xdr:row>
      <xdr:rowOff>0</xdr:rowOff>
    </xdr:to>
    <xdr:sp>
      <xdr:nvSpPr>
        <xdr:cNvPr id="153" name="Line 153"/>
        <xdr:cNvSpPr>
          <a:spLocks/>
        </xdr:cNvSpPr>
      </xdr:nvSpPr>
      <xdr:spPr>
        <a:xfrm>
          <a:off x="3952875" y="400050"/>
          <a:ext cx="3048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180975</xdr:colOff>
      <xdr:row>1</xdr:row>
      <xdr:rowOff>0</xdr:rowOff>
    </xdr:from>
    <xdr:to>
      <xdr:col>6</xdr:col>
      <xdr:colOff>381000</xdr:colOff>
      <xdr:row>1</xdr:row>
      <xdr:rowOff>0</xdr:rowOff>
    </xdr:to>
    <xdr:sp>
      <xdr:nvSpPr>
        <xdr:cNvPr id="154" name="Line 154"/>
        <xdr:cNvSpPr>
          <a:spLocks/>
        </xdr:cNvSpPr>
      </xdr:nvSpPr>
      <xdr:spPr>
        <a:xfrm>
          <a:off x="4057650" y="400050"/>
          <a:ext cx="2000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155" name="Line 155"/>
        <xdr:cNvSpPr>
          <a:spLocks/>
        </xdr:cNvSpPr>
      </xdr:nvSpPr>
      <xdr:spPr>
        <a:xfrm>
          <a:off x="4010025" y="40005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156" name="Line 156"/>
        <xdr:cNvSpPr>
          <a:spLocks/>
        </xdr:cNvSpPr>
      </xdr:nvSpPr>
      <xdr:spPr>
        <a:xfrm>
          <a:off x="4000500" y="400050"/>
          <a:ext cx="257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352425</xdr:colOff>
      <xdr:row>1</xdr:row>
      <xdr:rowOff>0</xdr:rowOff>
    </xdr:to>
    <xdr:sp>
      <xdr:nvSpPr>
        <xdr:cNvPr id="157" name="Line 157"/>
        <xdr:cNvSpPr>
          <a:spLocks/>
        </xdr:cNvSpPr>
      </xdr:nvSpPr>
      <xdr:spPr>
        <a:xfrm>
          <a:off x="4000500" y="400050"/>
          <a:ext cx="2286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158" name="Line 158"/>
        <xdr:cNvSpPr>
          <a:spLocks/>
        </xdr:cNvSpPr>
      </xdr:nvSpPr>
      <xdr:spPr>
        <a:xfrm>
          <a:off x="4000500" y="400050"/>
          <a:ext cx="257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159" name="Line 159"/>
        <xdr:cNvSpPr>
          <a:spLocks/>
        </xdr:cNvSpPr>
      </xdr:nvSpPr>
      <xdr:spPr>
        <a:xfrm>
          <a:off x="4000500" y="400050"/>
          <a:ext cx="257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1</xdr:row>
      <xdr:rowOff>0</xdr:rowOff>
    </xdr:from>
    <xdr:to>
      <xdr:col>6</xdr:col>
      <xdr:colOff>381000</xdr:colOff>
      <xdr:row>1</xdr:row>
      <xdr:rowOff>0</xdr:rowOff>
    </xdr:to>
    <xdr:sp>
      <xdr:nvSpPr>
        <xdr:cNvPr id="160" name="Line 160"/>
        <xdr:cNvSpPr>
          <a:spLocks/>
        </xdr:cNvSpPr>
      </xdr:nvSpPr>
      <xdr:spPr>
        <a:xfrm>
          <a:off x="3990975" y="400050"/>
          <a:ext cx="2667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161" name="Line 161"/>
        <xdr:cNvSpPr>
          <a:spLocks/>
        </xdr:cNvSpPr>
      </xdr:nvSpPr>
      <xdr:spPr>
        <a:xfrm>
          <a:off x="4000500" y="400050"/>
          <a:ext cx="257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95250</xdr:colOff>
      <xdr:row>1</xdr:row>
      <xdr:rowOff>0</xdr:rowOff>
    </xdr:from>
    <xdr:to>
      <xdr:col>6</xdr:col>
      <xdr:colOff>381000</xdr:colOff>
      <xdr:row>1</xdr:row>
      <xdr:rowOff>0</xdr:rowOff>
    </xdr:to>
    <xdr:sp>
      <xdr:nvSpPr>
        <xdr:cNvPr id="162" name="Line 162"/>
        <xdr:cNvSpPr>
          <a:spLocks/>
        </xdr:cNvSpPr>
      </xdr:nvSpPr>
      <xdr:spPr>
        <a:xfrm>
          <a:off x="3971925" y="400050"/>
          <a:ext cx="2857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xdr:row>
      <xdr:rowOff>0</xdr:rowOff>
    </xdr:from>
    <xdr:to>
      <xdr:col>6</xdr:col>
      <xdr:colOff>381000</xdr:colOff>
      <xdr:row>1</xdr:row>
      <xdr:rowOff>0</xdr:rowOff>
    </xdr:to>
    <xdr:sp>
      <xdr:nvSpPr>
        <xdr:cNvPr id="163" name="Line 163"/>
        <xdr:cNvSpPr>
          <a:spLocks/>
        </xdr:cNvSpPr>
      </xdr:nvSpPr>
      <xdr:spPr>
        <a:xfrm>
          <a:off x="3981450" y="40005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1</xdr:row>
      <xdr:rowOff>0</xdr:rowOff>
    </xdr:from>
    <xdr:to>
      <xdr:col>6</xdr:col>
      <xdr:colOff>381000</xdr:colOff>
      <xdr:row>1</xdr:row>
      <xdr:rowOff>0</xdr:rowOff>
    </xdr:to>
    <xdr:sp>
      <xdr:nvSpPr>
        <xdr:cNvPr id="164" name="Line 164"/>
        <xdr:cNvSpPr>
          <a:spLocks/>
        </xdr:cNvSpPr>
      </xdr:nvSpPr>
      <xdr:spPr>
        <a:xfrm>
          <a:off x="3990975" y="400050"/>
          <a:ext cx="2667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180975</xdr:colOff>
      <xdr:row>1</xdr:row>
      <xdr:rowOff>0</xdr:rowOff>
    </xdr:from>
    <xdr:to>
      <xdr:col>6</xdr:col>
      <xdr:colOff>381000</xdr:colOff>
      <xdr:row>1</xdr:row>
      <xdr:rowOff>0</xdr:rowOff>
    </xdr:to>
    <xdr:sp>
      <xdr:nvSpPr>
        <xdr:cNvPr id="165" name="Line 165"/>
        <xdr:cNvSpPr>
          <a:spLocks/>
        </xdr:cNvSpPr>
      </xdr:nvSpPr>
      <xdr:spPr>
        <a:xfrm>
          <a:off x="4057650" y="400050"/>
          <a:ext cx="2000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166" name="Freeform 166"/>
        <xdr:cNvSpPr>
          <a:spLocks/>
        </xdr:cNvSpPr>
      </xdr:nvSpPr>
      <xdr:spPr>
        <a:xfrm>
          <a:off x="4000500" y="400050"/>
          <a:ext cx="257175" cy="0"/>
        </a:xfrm>
        <a:custGeom>
          <a:pathLst>
            <a:path h="6" w="36">
              <a:moveTo>
                <a:pt x="0" y="0"/>
              </a:moveTo>
              <a:lnTo>
                <a:pt x="14" y="6"/>
              </a:lnTo>
              <a:lnTo>
                <a:pt x="36" y="4"/>
              </a:lnTo>
            </a:path>
          </a:pathLst>
        </a:cu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xdr:row>
      <xdr:rowOff>0</xdr:rowOff>
    </xdr:from>
    <xdr:to>
      <xdr:col>6</xdr:col>
      <xdr:colOff>381000</xdr:colOff>
      <xdr:row>1</xdr:row>
      <xdr:rowOff>0</xdr:rowOff>
    </xdr:to>
    <xdr:sp>
      <xdr:nvSpPr>
        <xdr:cNvPr id="167" name="Line 167"/>
        <xdr:cNvSpPr>
          <a:spLocks/>
        </xdr:cNvSpPr>
      </xdr:nvSpPr>
      <xdr:spPr>
        <a:xfrm>
          <a:off x="3981450" y="40005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168" name="Line 168"/>
        <xdr:cNvSpPr>
          <a:spLocks/>
        </xdr:cNvSpPr>
      </xdr:nvSpPr>
      <xdr:spPr>
        <a:xfrm>
          <a:off x="4010025" y="40005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1</xdr:row>
      <xdr:rowOff>0</xdr:rowOff>
    </xdr:from>
    <xdr:to>
      <xdr:col>6</xdr:col>
      <xdr:colOff>381000</xdr:colOff>
      <xdr:row>1</xdr:row>
      <xdr:rowOff>0</xdr:rowOff>
    </xdr:to>
    <xdr:sp>
      <xdr:nvSpPr>
        <xdr:cNvPr id="169" name="Line 169"/>
        <xdr:cNvSpPr>
          <a:spLocks/>
        </xdr:cNvSpPr>
      </xdr:nvSpPr>
      <xdr:spPr>
        <a:xfrm flipV="1">
          <a:off x="4048125" y="400050"/>
          <a:ext cx="2095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95250</xdr:colOff>
      <xdr:row>1</xdr:row>
      <xdr:rowOff>0</xdr:rowOff>
    </xdr:from>
    <xdr:to>
      <xdr:col>6</xdr:col>
      <xdr:colOff>381000</xdr:colOff>
      <xdr:row>1</xdr:row>
      <xdr:rowOff>0</xdr:rowOff>
    </xdr:to>
    <xdr:sp>
      <xdr:nvSpPr>
        <xdr:cNvPr id="170" name="Freeform 170"/>
        <xdr:cNvSpPr>
          <a:spLocks/>
        </xdr:cNvSpPr>
      </xdr:nvSpPr>
      <xdr:spPr>
        <a:xfrm>
          <a:off x="3971925" y="400050"/>
          <a:ext cx="285750" cy="0"/>
        </a:xfrm>
        <a:custGeom>
          <a:pathLst>
            <a:path h="6" w="36">
              <a:moveTo>
                <a:pt x="0" y="0"/>
              </a:moveTo>
              <a:lnTo>
                <a:pt x="14" y="6"/>
              </a:lnTo>
              <a:lnTo>
                <a:pt x="36" y="4"/>
              </a:lnTo>
            </a:path>
          </a:pathLst>
        </a:cu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xdr:row>
      <xdr:rowOff>0</xdr:rowOff>
    </xdr:from>
    <xdr:to>
      <xdr:col>6</xdr:col>
      <xdr:colOff>381000</xdr:colOff>
      <xdr:row>1</xdr:row>
      <xdr:rowOff>0</xdr:rowOff>
    </xdr:to>
    <xdr:sp>
      <xdr:nvSpPr>
        <xdr:cNvPr id="171" name="Line 171"/>
        <xdr:cNvSpPr>
          <a:spLocks/>
        </xdr:cNvSpPr>
      </xdr:nvSpPr>
      <xdr:spPr>
        <a:xfrm>
          <a:off x="3981450" y="40005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172" name="Line 172"/>
        <xdr:cNvSpPr>
          <a:spLocks/>
        </xdr:cNvSpPr>
      </xdr:nvSpPr>
      <xdr:spPr>
        <a:xfrm>
          <a:off x="4010025" y="40005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1</xdr:row>
      <xdr:rowOff>0</xdr:rowOff>
    </xdr:from>
    <xdr:to>
      <xdr:col>6</xdr:col>
      <xdr:colOff>381000</xdr:colOff>
      <xdr:row>1</xdr:row>
      <xdr:rowOff>0</xdr:rowOff>
    </xdr:to>
    <xdr:sp>
      <xdr:nvSpPr>
        <xdr:cNvPr id="173" name="Line 173"/>
        <xdr:cNvSpPr>
          <a:spLocks/>
        </xdr:cNvSpPr>
      </xdr:nvSpPr>
      <xdr:spPr>
        <a:xfrm>
          <a:off x="3952875" y="400050"/>
          <a:ext cx="3048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1</xdr:row>
      <xdr:rowOff>0</xdr:rowOff>
    </xdr:from>
    <xdr:to>
      <xdr:col>6</xdr:col>
      <xdr:colOff>381000</xdr:colOff>
      <xdr:row>1</xdr:row>
      <xdr:rowOff>0</xdr:rowOff>
    </xdr:to>
    <xdr:sp>
      <xdr:nvSpPr>
        <xdr:cNvPr id="174" name="Line 174"/>
        <xdr:cNvSpPr>
          <a:spLocks/>
        </xdr:cNvSpPr>
      </xdr:nvSpPr>
      <xdr:spPr>
        <a:xfrm>
          <a:off x="3990975" y="400050"/>
          <a:ext cx="2667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xdr:row>
      <xdr:rowOff>0</xdr:rowOff>
    </xdr:from>
    <xdr:to>
      <xdr:col>6</xdr:col>
      <xdr:colOff>152400</xdr:colOff>
      <xdr:row>1</xdr:row>
      <xdr:rowOff>0</xdr:rowOff>
    </xdr:to>
    <xdr:sp>
      <xdr:nvSpPr>
        <xdr:cNvPr id="175" name="Line 175"/>
        <xdr:cNvSpPr>
          <a:spLocks/>
        </xdr:cNvSpPr>
      </xdr:nvSpPr>
      <xdr:spPr>
        <a:xfrm>
          <a:off x="3981450" y="400050"/>
          <a:ext cx="476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176" name="Line 176"/>
        <xdr:cNvSpPr>
          <a:spLocks/>
        </xdr:cNvSpPr>
      </xdr:nvSpPr>
      <xdr:spPr>
        <a:xfrm>
          <a:off x="4010025" y="40005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177" name="Line 177"/>
        <xdr:cNvSpPr>
          <a:spLocks/>
        </xdr:cNvSpPr>
      </xdr:nvSpPr>
      <xdr:spPr>
        <a:xfrm>
          <a:off x="4010025" y="40005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95250</xdr:colOff>
      <xdr:row>1</xdr:row>
      <xdr:rowOff>0</xdr:rowOff>
    </xdr:from>
    <xdr:to>
      <xdr:col>6</xdr:col>
      <xdr:colOff>381000</xdr:colOff>
      <xdr:row>1</xdr:row>
      <xdr:rowOff>0</xdr:rowOff>
    </xdr:to>
    <xdr:sp>
      <xdr:nvSpPr>
        <xdr:cNvPr id="178" name="Line 178"/>
        <xdr:cNvSpPr>
          <a:spLocks/>
        </xdr:cNvSpPr>
      </xdr:nvSpPr>
      <xdr:spPr>
        <a:xfrm>
          <a:off x="3971925" y="400050"/>
          <a:ext cx="2857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1</xdr:row>
      <xdr:rowOff>0</xdr:rowOff>
    </xdr:from>
    <xdr:to>
      <xdr:col>6</xdr:col>
      <xdr:colOff>381000</xdr:colOff>
      <xdr:row>1</xdr:row>
      <xdr:rowOff>0</xdr:rowOff>
    </xdr:to>
    <xdr:sp>
      <xdr:nvSpPr>
        <xdr:cNvPr id="179" name="Line 179"/>
        <xdr:cNvSpPr>
          <a:spLocks/>
        </xdr:cNvSpPr>
      </xdr:nvSpPr>
      <xdr:spPr>
        <a:xfrm>
          <a:off x="3990975" y="400050"/>
          <a:ext cx="2667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180975</xdr:colOff>
      <xdr:row>1</xdr:row>
      <xdr:rowOff>0</xdr:rowOff>
    </xdr:from>
    <xdr:to>
      <xdr:col>6</xdr:col>
      <xdr:colOff>276225</xdr:colOff>
      <xdr:row>1</xdr:row>
      <xdr:rowOff>0</xdr:rowOff>
    </xdr:to>
    <xdr:sp>
      <xdr:nvSpPr>
        <xdr:cNvPr id="180" name="Line 180"/>
        <xdr:cNvSpPr>
          <a:spLocks/>
        </xdr:cNvSpPr>
      </xdr:nvSpPr>
      <xdr:spPr>
        <a:xfrm flipV="1">
          <a:off x="4057650" y="400050"/>
          <a:ext cx="95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342900</xdr:colOff>
      <xdr:row>1</xdr:row>
      <xdr:rowOff>0</xdr:rowOff>
    </xdr:from>
    <xdr:to>
      <xdr:col>6</xdr:col>
      <xdr:colOff>371475</xdr:colOff>
      <xdr:row>1</xdr:row>
      <xdr:rowOff>0</xdr:rowOff>
    </xdr:to>
    <xdr:sp>
      <xdr:nvSpPr>
        <xdr:cNvPr id="181" name="Line 181"/>
        <xdr:cNvSpPr>
          <a:spLocks/>
        </xdr:cNvSpPr>
      </xdr:nvSpPr>
      <xdr:spPr>
        <a:xfrm>
          <a:off x="4219575" y="400050"/>
          <a:ext cx="285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182" name="Line 182"/>
        <xdr:cNvSpPr>
          <a:spLocks/>
        </xdr:cNvSpPr>
      </xdr:nvSpPr>
      <xdr:spPr>
        <a:xfrm>
          <a:off x="4010025" y="40005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1</xdr:row>
      <xdr:rowOff>0</xdr:rowOff>
    </xdr:from>
    <xdr:to>
      <xdr:col>6</xdr:col>
      <xdr:colOff>381000</xdr:colOff>
      <xdr:row>1</xdr:row>
      <xdr:rowOff>0</xdr:rowOff>
    </xdr:to>
    <xdr:sp>
      <xdr:nvSpPr>
        <xdr:cNvPr id="183" name="Line 183"/>
        <xdr:cNvSpPr>
          <a:spLocks/>
        </xdr:cNvSpPr>
      </xdr:nvSpPr>
      <xdr:spPr>
        <a:xfrm>
          <a:off x="3952875" y="400050"/>
          <a:ext cx="3048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184" name="Line 184"/>
        <xdr:cNvSpPr>
          <a:spLocks/>
        </xdr:cNvSpPr>
      </xdr:nvSpPr>
      <xdr:spPr>
        <a:xfrm>
          <a:off x="4010025" y="40005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1</xdr:row>
      <xdr:rowOff>0</xdr:rowOff>
    </xdr:from>
    <xdr:to>
      <xdr:col>6</xdr:col>
      <xdr:colOff>381000</xdr:colOff>
      <xdr:row>1</xdr:row>
      <xdr:rowOff>0</xdr:rowOff>
    </xdr:to>
    <xdr:sp>
      <xdr:nvSpPr>
        <xdr:cNvPr id="185" name="Line 185"/>
        <xdr:cNvSpPr>
          <a:spLocks/>
        </xdr:cNvSpPr>
      </xdr:nvSpPr>
      <xdr:spPr>
        <a:xfrm>
          <a:off x="3952875" y="400050"/>
          <a:ext cx="3048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186" name="Line 186"/>
        <xdr:cNvSpPr>
          <a:spLocks/>
        </xdr:cNvSpPr>
      </xdr:nvSpPr>
      <xdr:spPr>
        <a:xfrm>
          <a:off x="4010025" y="40005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187" name="Line 187"/>
        <xdr:cNvSpPr>
          <a:spLocks/>
        </xdr:cNvSpPr>
      </xdr:nvSpPr>
      <xdr:spPr>
        <a:xfrm>
          <a:off x="4010025" y="40005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xdr:row>
      <xdr:rowOff>0</xdr:rowOff>
    </xdr:from>
    <xdr:to>
      <xdr:col>6</xdr:col>
      <xdr:colOff>381000</xdr:colOff>
      <xdr:row>1</xdr:row>
      <xdr:rowOff>0</xdr:rowOff>
    </xdr:to>
    <xdr:sp>
      <xdr:nvSpPr>
        <xdr:cNvPr id="188" name="Line 188"/>
        <xdr:cNvSpPr>
          <a:spLocks/>
        </xdr:cNvSpPr>
      </xdr:nvSpPr>
      <xdr:spPr>
        <a:xfrm>
          <a:off x="3981450" y="40005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1</xdr:row>
      <xdr:rowOff>0</xdr:rowOff>
    </xdr:from>
    <xdr:to>
      <xdr:col>6</xdr:col>
      <xdr:colOff>381000</xdr:colOff>
      <xdr:row>1</xdr:row>
      <xdr:rowOff>0</xdr:rowOff>
    </xdr:to>
    <xdr:sp>
      <xdr:nvSpPr>
        <xdr:cNvPr id="189" name="Line 189"/>
        <xdr:cNvSpPr>
          <a:spLocks/>
        </xdr:cNvSpPr>
      </xdr:nvSpPr>
      <xdr:spPr>
        <a:xfrm>
          <a:off x="3990975" y="400050"/>
          <a:ext cx="2667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352425</xdr:colOff>
      <xdr:row>1</xdr:row>
      <xdr:rowOff>0</xdr:rowOff>
    </xdr:to>
    <xdr:sp>
      <xdr:nvSpPr>
        <xdr:cNvPr id="190" name="Line 190"/>
        <xdr:cNvSpPr>
          <a:spLocks/>
        </xdr:cNvSpPr>
      </xdr:nvSpPr>
      <xdr:spPr>
        <a:xfrm>
          <a:off x="4000500" y="400050"/>
          <a:ext cx="2286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191" name="Line 191"/>
        <xdr:cNvSpPr>
          <a:spLocks/>
        </xdr:cNvSpPr>
      </xdr:nvSpPr>
      <xdr:spPr>
        <a:xfrm>
          <a:off x="4000500" y="400050"/>
          <a:ext cx="257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xdr:row>
      <xdr:rowOff>0</xdr:rowOff>
    </xdr:from>
    <xdr:to>
      <xdr:col>6</xdr:col>
      <xdr:colOff>381000</xdr:colOff>
      <xdr:row>1</xdr:row>
      <xdr:rowOff>0</xdr:rowOff>
    </xdr:to>
    <xdr:sp>
      <xdr:nvSpPr>
        <xdr:cNvPr id="192" name="Line 192"/>
        <xdr:cNvSpPr>
          <a:spLocks/>
        </xdr:cNvSpPr>
      </xdr:nvSpPr>
      <xdr:spPr>
        <a:xfrm>
          <a:off x="3981450" y="40005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193" name="Line 193"/>
        <xdr:cNvSpPr>
          <a:spLocks/>
        </xdr:cNvSpPr>
      </xdr:nvSpPr>
      <xdr:spPr>
        <a:xfrm>
          <a:off x="4010025" y="40005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1</xdr:row>
      <xdr:rowOff>0</xdr:rowOff>
    </xdr:from>
    <xdr:to>
      <xdr:col>6</xdr:col>
      <xdr:colOff>381000</xdr:colOff>
      <xdr:row>1</xdr:row>
      <xdr:rowOff>0</xdr:rowOff>
    </xdr:to>
    <xdr:sp>
      <xdr:nvSpPr>
        <xdr:cNvPr id="194" name="Line 194"/>
        <xdr:cNvSpPr>
          <a:spLocks/>
        </xdr:cNvSpPr>
      </xdr:nvSpPr>
      <xdr:spPr>
        <a:xfrm flipV="1">
          <a:off x="4048125" y="400050"/>
          <a:ext cx="2095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xdr:row>
      <xdr:rowOff>0</xdr:rowOff>
    </xdr:from>
    <xdr:to>
      <xdr:col>6</xdr:col>
      <xdr:colOff>381000</xdr:colOff>
      <xdr:row>1</xdr:row>
      <xdr:rowOff>0</xdr:rowOff>
    </xdr:to>
    <xdr:sp>
      <xdr:nvSpPr>
        <xdr:cNvPr id="195" name="Line 195"/>
        <xdr:cNvSpPr>
          <a:spLocks/>
        </xdr:cNvSpPr>
      </xdr:nvSpPr>
      <xdr:spPr>
        <a:xfrm>
          <a:off x="3981450" y="40005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196" name="Line 196"/>
        <xdr:cNvSpPr>
          <a:spLocks/>
        </xdr:cNvSpPr>
      </xdr:nvSpPr>
      <xdr:spPr>
        <a:xfrm>
          <a:off x="4010025" y="40005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197" name="Line 197"/>
        <xdr:cNvSpPr>
          <a:spLocks/>
        </xdr:cNvSpPr>
      </xdr:nvSpPr>
      <xdr:spPr>
        <a:xfrm>
          <a:off x="4010025" y="40005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198" name="Line 198"/>
        <xdr:cNvSpPr>
          <a:spLocks/>
        </xdr:cNvSpPr>
      </xdr:nvSpPr>
      <xdr:spPr>
        <a:xfrm>
          <a:off x="4000500" y="400050"/>
          <a:ext cx="257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352425</xdr:colOff>
      <xdr:row>1</xdr:row>
      <xdr:rowOff>0</xdr:rowOff>
    </xdr:to>
    <xdr:sp>
      <xdr:nvSpPr>
        <xdr:cNvPr id="199" name="Line 199"/>
        <xdr:cNvSpPr>
          <a:spLocks/>
        </xdr:cNvSpPr>
      </xdr:nvSpPr>
      <xdr:spPr>
        <a:xfrm>
          <a:off x="4000500" y="400050"/>
          <a:ext cx="2286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200" name="Line 200"/>
        <xdr:cNvSpPr>
          <a:spLocks/>
        </xdr:cNvSpPr>
      </xdr:nvSpPr>
      <xdr:spPr>
        <a:xfrm>
          <a:off x="4000500" y="400050"/>
          <a:ext cx="257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201" name="Line 201"/>
        <xdr:cNvSpPr>
          <a:spLocks/>
        </xdr:cNvSpPr>
      </xdr:nvSpPr>
      <xdr:spPr>
        <a:xfrm>
          <a:off x="4000500" y="400050"/>
          <a:ext cx="257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202" name="Line 202"/>
        <xdr:cNvSpPr>
          <a:spLocks/>
        </xdr:cNvSpPr>
      </xdr:nvSpPr>
      <xdr:spPr>
        <a:xfrm>
          <a:off x="4000500" y="400050"/>
          <a:ext cx="257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xdr:row>
      <xdr:rowOff>0</xdr:rowOff>
    </xdr:from>
    <xdr:to>
      <xdr:col>6</xdr:col>
      <xdr:colOff>381000</xdr:colOff>
      <xdr:row>1</xdr:row>
      <xdr:rowOff>0</xdr:rowOff>
    </xdr:to>
    <xdr:sp>
      <xdr:nvSpPr>
        <xdr:cNvPr id="203" name="Line 203"/>
        <xdr:cNvSpPr>
          <a:spLocks/>
        </xdr:cNvSpPr>
      </xdr:nvSpPr>
      <xdr:spPr>
        <a:xfrm>
          <a:off x="3981450" y="40005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1</xdr:row>
      <xdr:rowOff>0</xdr:rowOff>
    </xdr:from>
    <xdr:to>
      <xdr:col>6</xdr:col>
      <xdr:colOff>381000</xdr:colOff>
      <xdr:row>1</xdr:row>
      <xdr:rowOff>0</xdr:rowOff>
    </xdr:to>
    <xdr:sp>
      <xdr:nvSpPr>
        <xdr:cNvPr id="204" name="Line 204"/>
        <xdr:cNvSpPr>
          <a:spLocks/>
        </xdr:cNvSpPr>
      </xdr:nvSpPr>
      <xdr:spPr>
        <a:xfrm>
          <a:off x="3990975" y="400050"/>
          <a:ext cx="2667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xdr:row>
      <xdr:rowOff>0</xdr:rowOff>
    </xdr:from>
    <xdr:to>
      <xdr:col>6</xdr:col>
      <xdr:colOff>381000</xdr:colOff>
      <xdr:row>1</xdr:row>
      <xdr:rowOff>0</xdr:rowOff>
    </xdr:to>
    <xdr:sp>
      <xdr:nvSpPr>
        <xdr:cNvPr id="205" name="Line 205"/>
        <xdr:cNvSpPr>
          <a:spLocks/>
        </xdr:cNvSpPr>
      </xdr:nvSpPr>
      <xdr:spPr>
        <a:xfrm>
          <a:off x="3981450" y="40005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1</xdr:row>
      <xdr:rowOff>0</xdr:rowOff>
    </xdr:from>
    <xdr:to>
      <xdr:col>6</xdr:col>
      <xdr:colOff>381000</xdr:colOff>
      <xdr:row>1</xdr:row>
      <xdr:rowOff>0</xdr:rowOff>
    </xdr:to>
    <xdr:sp>
      <xdr:nvSpPr>
        <xdr:cNvPr id="206" name="Line 206"/>
        <xdr:cNvSpPr>
          <a:spLocks/>
        </xdr:cNvSpPr>
      </xdr:nvSpPr>
      <xdr:spPr>
        <a:xfrm>
          <a:off x="3952875" y="400050"/>
          <a:ext cx="3048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207" name="Line 207"/>
        <xdr:cNvSpPr>
          <a:spLocks/>
        </xdr:cNvSpPr>
      </xdr:nvSpPr>
      <xdr:spPr>
        <a:xfrm>
          <a:off x="4010025" y="40005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xdr:row>
      <xdr:rowOff>0</xdr:rowOff>
    </xdr:from>
    <xdr:to>
      <xdr:col>6</xdr:col>
      <xdr:colOff>381000</xdr:colOff>
      <xdr:row>1</xdr:row>
      <xdr:rowOff>0</xdr:rowOff>
    </xdr:to>
    <xdr:sp>
      <xdr:nvSpPr>
        <xdr:cNvPr id="208" name="Line 208"/>
        <xdr:cNvSpPr>
          <a:spLocks/>
        </xdr:cNvSpPr>
      </xdr:nvSpPr>
      <xdr:spPr>
        <a:xfrm>
          <a:off x="3981450" y="40005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209" name="Line 209"/>
        <xdr:cNvSpPr>
          <a:spLocks/>
        </xdr:cNvSpPr>
      </xdr:nvSpPr>
      <xdr:spPr>
        <a:xfrm>
          <a:off x="4000500" y="400050"/>
          <a:ext cx="257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1</xdr:row>
      <xdr:rowOff>0</xdr:rowOff>
    </xdr:from>
    <xdr:to>
      <xdr:col>6</xdr:col>
      <xdr:colOff>381000</xdr:colOff>
      <xdr:row>1</xdr:row>
      <xdr:rowOff>0</xdr:rowOff>
    </xdr:to>
    <xdr:sp>
      <xdr:nvSpPr>
        <xdr:cNvPr id="210" name="Line 210"/>
        <xdr:cNvSpPr>
          <a:spLocks/>
        </xdr:cNvSpPr>
      </xdr:nvSpPr>
      <xdr:spPr>
        <a:xfrm>
          <a:off x="3990975" y="400050"/>
          <a:ext cx="2667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211" name="Line 211"/>
        <xdr:cNvSpPr>
          <a:spLocks/>
        </xdr:cNvSpPr>
      </xdr:nvSpPr>
      <xdr:spPr>
        <a:xfrm>
          <a:off x="4000500" y="400050"/>
          <a:ext cx="257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1</xdr:row>
      <xdr:rowOff>0</xdr:rowOff>
    </xdr:from>
    <xdr:to>
      <xdr:col>6</xdr:col>
      <xdr:colOff>381000</xdr:colOff>
      <xdr:row>1</xdr:row>
      <xdr:rowOff>0</xdr:rowOff>
    </xdr:to>
    <xdr:sp>
      <xdr:nvSpPr>
        <xdr:cNvPr id="212" name="Line 212"/>
        <xdr:cNvSpPr>
          <a:spLocks/>
        </xdr:cNvSpPr>
      </xdr:nvSpPr>
      <xdr:spPr>
        <a:xfrm>
          <a:off x="3952875" y="400050"/>
          <a:ext cx="3048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213" name="Line 213"/>
        <xdr:cNvSpPr>
          <a:spLocks/>
        </xdr:cNvSpPr>
      </xdr:nvSpPr>
      <xdr:spPr>
        <a:xfrm>
          <a:off x="4010025" y="40005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1</xdr:row>
      <xdr:rowOff>0</xdr:rowOff>
    </xdr:from>
    <xdr:to>
      <xdr:col>6</xdr:col>
      <xdr:colOff>381000</xdr:colOff>
      <xdr:row>1</xdr:row>
      <xdr:rowOff>0</xdr:rowOff>
    </xdr:to>
    <xdr:sp>
      <xdr:nvSpPr>
        <xdr:cNvPr id="214" name="Line 214"/>
        <xdr:cNvSpPr>
          <a:spLocks/>
        </xdr:cNvSpPr>
      </xdr:nvSpPr>
      <xdr:spPr>
        <a:xfrm>
          <a:off x="3990975" y="400050"/>
          <a:ext cx="2667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215" name="Line 215"/>
        <xdr:cNvSpPr>
          <a:spLocks/>
        </xdr:cNvSpPr>
      </xdr:nvSpPr>
      <xdr:spPr>
        <a:xfrm>
          <a:off x="4010025" y="40005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xdr:row>
      <xdr:rowOff>0</xdr:rowOff>
    </xdr:from>
    <xdr:to>
      <xdr:col>6</xdr:col>
      <xdr:colOff>381000</xdr:colOff>
      <xdr:row>1</xdr:row>
      <xdr:rowOff>0</xdr:rowOff>
    </xdr:to>
    <xdr:sp>
      <xdr:nvSpPr>
        <xdr:cNvPr id="216" name="Line 216"/>
        <xdr:cNvSpPr>
          <a:spLocks/>
        </xdr:cNvSpPr>
      </xdr:nvSpPr>
      <xdr:spPr>
        <a:xfrm>
          <a:off x="3981450" y="40005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217" name="Line 217"/>
        <xdr:cNvSpPr>
          <a:spLocks/>
        </xdr:cNvSpPr>
      </xdr:nvSpPr>
      <xdr:spPr>
        <a:xfrm>
          <a:off x="4010025" y="40005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xdr:row>
      <xdr:rowOff>0</xdr:rowOff>
    </xdr:from>
    <xdr:to>
      <xdr:col>6</xdr:col>
      <xdr:colOff>381000</xdr:colOff>
      <xdr:row>1</xdr:row>
      <xdr:rowOff>0</xdr:rowOff>
    </xdr:to>
    <xdr:sp>
      <xdr:nvSpPr>
        <xdr:cNvPr id="218" name="Line 218"/>
        <xdr:cNvSpPr>
          <a:spLocks/>
        </xdr:cNvSpPr>
      </xdr:nvSpPr>
      <xdr:spPr>
        <a:xfrm>
          <a:off x="3981450" y="40005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1</xdr:row>
      <xdr:rowOff>0</xdr:rowOff>
    </xdr:from>
    <xdr:to>
      <xdr:col>6</xdr:col>
      <xdr:colOff>381000</xdr:colOff>
      <xdr:row>1</xdr:row>
      <xdr:rowOff>0</xdr:rowOff>
    </xdr:to>
    <xdr:sp>
      <xdr:nvSpPr>
        <xdr:cNvPr id="219" name="Line 219"/>
        <xdr:cNvSpPr>
          <a:spLocks/>
        </xdr:cNvSpPr>
      </xdr:nvSpPr>
      <xdr:spPr>
        <a:xfrm>
          <a:off x="3990975" y="400050"/>
          <a:ext cx="2667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1</xdr:row>
      <xdr:rowOff>0</xdr:rowOff>
    </xdr:from>
    <xdr:to>
      <xdr:col>6</xdr:col>
      <xdr:colOff>381000</xdr:colOff>
      <xdr:row>1</xdr:row>
      <xdr:rowOff>0</xdr:rowOff>
    </xdr:to>
    <xdr:sp>
      <xdr:nvSpPr>
        <xdr:cNvPr id="220" name="Line 220"/>
        <xdr:cNvSpPr>
          <a:spLocks/>
        </xdr:cNvSpPr>
      </xdr:nvSpPr>
      <xdr:spPr>
        <a:xfrm>
          <a:off x="3990975" y="400050"/>
          <a:ext cx="2667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221" name="Line 221"/>
        <xdr:cNvSpPr>
          <a:spLocks/>
        </xdr:cNvSpPr>
      </xdr:nvSpPr>
      <xdr:spPr>
        <a:xfrm>
          <a:off x="4000500" y="400050"/>
          <a:ext cx="257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222" name="Line 222"/>
        <xdr:cNvSpPr>
          <a:spLocks/>
        </xdr:cNvSpPr>
      </xdr:nvSpPr>
      <xdr:spPr>
        <a:xfrm>
          <a:off x="4000500" y="400050"/>
          <a:ext cx="257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xdr:row>
      <xdr:rowOff>0</xdr:rowOff>
    </xdr:from>
    <xdr:to>
      <xdr:col>6</xdr:col>
      <xdr:colOff>381000</xdr:colOff>
      <xdr:row>1</xdr:row>
      <xdr:rowOff>0</xdr:rowOff>
    </xdr:to>
    <xdr:sp>
      <xdr:nvSpPr>
        <xdr:cNvPr id="223" name="Line 223"/>
        <xdr:cNvSpPr>
          <a:spLocks/>
        </xdr:cNvSpPr>
      </xdr:nvSpPr>
      <xdr:spPr>
        <a:xfrm>
          <a:off x="3981450" y="40005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1</xdr:row>
      <xdr:rowOff>0</xdr:rowOff>
    </xdr:from>
    <xdr:to>
      <xdr:col>6</xdr:col>
      <xdr:colOff>381000</xdr:colOff>
      <xdr:row>1</xdr:row>
      <xdr:rowOff>0</xdr:rowOff>
    </xdr:to>
    <xdr:sp>
      <xdr:nvSpPr>
        <xdr:cNvPr id="224" name="Line 224"/>
        <xdr:cNvSpPr>
          <a:spLocks/>
        </xdr:cNvSpPr>
      </xdr:nvSpPr>
      <xdr:spPr>
        <a:xfrm>
          <a:off x="3990975" y="400050"/>
          <a:ext cx="2667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1</xdr:row>
      <xdr:rowOff>0</xdr:rowOff>
    </xdr:from>
    <xdr:to>
      <xdr:col>6</xdr:col>
      <xdr:colOff>381000</xdr:colOff>
      <xdr:row>1</xdr:row>
      <xdr:rowOff>0</xdr:rowOff>
    </xdr:to>
    <xdr:sp>
      <xdr:nvSpPr>
        <xdr:cNvPr id="225" name="Line 225"/>
        <xdr:cNvSpPr>
          <a:spLocks/>
        </xdr:cNvSpPr>
      </xdr:nvSpPr>
      <xdr:spPr>
        <a:xfrm>
          <a:off x="3952875" y="400050"/>
          <a:ext cx="3048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180975</xdr:colOff>
      <xdr:row>1</xdr:row>
      <xdr:rowOff>0</xdr:rowOff>
    </xdr:from>
    <xdr:to>
      <xdr:col>6</xdr:col>
      <xdr:colOff>381000</xdr:colOff>
      <xdr:row>1</xdr:row>
      <xdr:rowOff>0</xdr:rowOff>
    </xdr:to>
    <xdr:sp>
      <xdr:nvSpPr>
        <xdr:cNvPr id="226" name="Line 226"/>
        <xdr:cNvSpPr>
          <a:spLocks/>
        </xdr:cNvSpPr>
      </xdr:nvSpPr>
      <xdr:spPr>
        <a:xfrm>
          <a:off x="4057650" y="400050"/>
          <a:ext cx="2000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227" name="Line 227"/>
        <xdr:cNvSpPr>
          <a:spLocks/>
        </xdr:cNvSpPr>
      </xdr:nvSpPr>
      <xdr:spPr>
        <a:xfrm>
          <a:off x="4010025" y="40005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228" name="Line 228"/>
        <xdr:cNvSpPr>
          <a:spLocks/>
        </xdr:cNvSpPr>
      </xdr:nvSpPr>
      <xdr:spPr>
        <a:xfrm>
          <a:off x="4000500" y="400050"/>
          <a:ext cx="257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352425</xdr:colOff>
      <xdr:row>1</xdr:row>
      <xdr:rowOff>0</xdr:rowOff>
    </xdr:to>
    <xdr:sp>
      <xdr:nvSpPr>
        <xdr:cNvPr id="229" name="Line 229"/>
        <xdr:cNvSpPr>
          <a:spLocks/>
        </xdr:cNvSpPr>
      </xdr:nvSpPr>
      <xdr:spPr>
        <a:xfrm>
          <a:off x="4000500" y="400050"/>
          <a:ext cx="2286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230" name="Line 230"/>
        <xdr:cNvSpPr>
          <a:spLocks/>
        </xdr:cNvSpPr>
      </xdr:nvSpPr>
      <xdr:spPr>
        <a:xfrm>
          <a:off x="4000500" y="400050"/>
          <a:ext cx="257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231" name="Line 231"/>
        <xdr:cNvSpPr>
          <a:spLocks/>
        </xdr:cNvSpPr>
      </xdr:nvSpPr>
      <xdr:spPr>
        <a:xfrm>
          <a:off x="4000500" y="400050"/>
          <a:ext cx="257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1</xdr:row>
      <xdr:rowOff>0</xdr:rowOff>
    </xdr:from>
    <xdr:to>
      <xdr:col>6</xdr:col>
      <xdr:colOff>381000</xdr:colOff>
      <xdr:row>1</xdr:row>
      <xdr:rowOff>0</xdr:rowOff>
    </xdr:to>
    <xdr:sp>
      <xdr:nvSpPr>
        <xdr:cNvPr id="232" name="Line 232"/>
        <xdr:cNvSpPr>
          <a:spLocks/>
        </xdr:cNvSpPr>
      </xdr:nvSpPr>
      <xdr:spPr>
        <a:xfrm>
          <a:off x="3990975" y="400050"/>
          <a:ext cx="2667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233" name="Line 233"/>
        <xdr:cNvSpPr>
          <a:spLocks/>
        </xdr:cNvSpPr>
      </xdr:nvSpPr>
      <xdr:spPr>
        <a:xfrm>
          <a:off x="4000500" y="400050"/>
          <a:ext cx="257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95250</xdr:colOff>
      <xdr:row>1</xdr:row>
      <xdr:rowOff>0</xdr:rowOff>
    </xdr:from>
    <xdr:to>
      <xdr:col>6</xdr:col>
      <xdr:colOff>381000</xdr:colOff>
      <xdr:row>1</xdr:row>
      <xdr:rowOff>0</xdr:rowOff>
    </xdr:to>
    <xdr:sp>
      <xdr:nvSpPr>
        <xdr:cNvPr id="234" name="Line 234"/>
        <xdr:cNvSpPr>
          <a:spLocks/>
        </xdr:cNvSpPr>
      </xdr:nvSpPr>
      <xdr:spPr>
        <a:xfrm>
          <a:off x="3971925" y="400050"/>
          <a:ext cx="2857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xdr:row>
      <xdr:rowOff>0</xdr:rowOff>
    </xdr:from>
    <xdr:to>
      <xdr:col>6</xdr:col>
      <xdr:colOff>381000</xdr:colOff>
      <xdr:row>1</xdr:row>
      <xdr:rowOff>0</xdr:rowOff>
    </xdr:to>
    <xdr:sp>
      <xdr:nvSpPr>
        <xdr:cNvPr id="235" name="Line 235"/>
        <xdr:cNvSpPr>
          <a:spLocks/>
        </xdr:cNvSpPr>
      </xdr:nvSpPr>
      <xdr:spPr>
        <a:xfrm>
          <a:off x="3981450" y="40005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1</xdr:row>
      <xdr:rowOff>0</xdr:rowOff>
    </xdr:from>
    <xdr:to>
      <xdr:col>6</xdr:col>
      <xdr:colOff>381000</xdr:colOff>
      <xdr:row>1</xdr:row>
      <xdr:rowOff>0</xdr:rowOff>
    </xdr:to>
    <xdr:sp>
      <xdr:nvSpPr>
        <xdr:cNvPr id="236" name="Line 236"/>
        <xdr:cNvSpPr>
          <a:spLocks/>
        </xdr:cNvSpPr>
      </xdr:nvSpPr>
      <xdr:spPr>
        <a:xfrm>
          <a:off x="3990975" y="400050"/>
          <a:ext cx="2667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xdr:row>
      <xdr:rowOff>0</xdr:rowOff>
    </xdr:from>
    <xdr:to>
      <xdr:col>6</xdr:col>
      <xdr:colOff>381000</xdr:colOff>
      <xdr:row>1</xdr:row>
      <xdr:rowOff>0</xdr:rowOff>
    </xdr:to>
    <xdr:sp>
      <xdr:nvSpPr>
        <xdr:cNvPr id="237" name="Line 237"/>
        <xdr:cNvSpPr>
          <a:spLocks/>
        </xdr:cNvSpPr>
      </xdr:nvSpPr>
      <xdr:spPr>
        <a:xfrm>
          <a:off x="3981450" y="40005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238" name="Line 238"/>
        <xdr:cNvSpPr>
          <a:spLocks/>
        </xdr:cNvSpPr>
      </xdr:nvSpPr>
      <xdr:spPr>
        <a:xfrm>
          <a:off x="4010025" y="40005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1</xdr:row>
      <xdr:rowOff>0</xdr:rowOff>
    </xdr:from>
    <xdr:to>
      <xdr:col>6</xdr:col>
      <xdr:colOff>381000</xdr:colOff>
      <xdr:row>1</xdr:row>
      <xdr:rowOff>0</xdr:rowOff>
    </xdr:to>
    <xdr:sp>
      <xdr:nvSpPr>
        <xdr:cNvPr id="239" name="Line 239"/>
        <xdr:cNvSpPr>
          <a:spLocks/>
        </xdr:cNvSpPr>
      </xdr:nvSpPr>
      <xdr:spPr>
        <a:xfrm flipV="1">
          <a:off x="4048125" y="400050"/>
          <a:ext cx="2095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xdr:row>
      <xdr:rowOff>0</xdr:rowOff>
    </xdr:from>
    <xdr:to>
      <xdr:col>6</xdr:col>
      <xdr:colOff>381000</xdr:colOff>
      <xdr:row>1</xdr:row>
      <xdr:rowOff>0</xdr:rowOff>
    </xdr:to>
    <xdr:sp>
      <xdr:nvSpPr>
        <xdr:cNvPr id="240" name="Line 240"/>
        <xdr:cNvSpPr>
          <a:spLocks/>
        </xdr:cNvSpPr>
      </xdr:nvSpPr>
      <xdr:spPr>
        <a:xfrm>
          <a:off x="3981450" y="40005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241" name="Line 241"/>
        <xdr:cNvSpPr>
          <a:spLocks/>
        </xdr:cNvSpPr>
      </xdr:nvSpPr>
      <xdr:spPr>
        <a:xfrm>
          <a:off x="4010025" y="40005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1</xdr:row>
      <xdr:rowOff>0</xdr:rowOff>
    </xdr:from>
    <xdr:to>
      <xdr:col>6</xdr:col>
      <xdr:colOff>381000</xdr:colOff>
      <xdr:row>1</xdr:row>
      <xdr:rowOff>0</xdr:rowOff>
    </xdr:to>
    <xdr:sp>
      <xdr:nvSpPr>
        <xdr:cNvPr id="242" name="Line 242"/>
        <xdr:cNvSpPr>
          <a:spLocks/>
        </xdr:cNvSpPr>
      </xdr:nvSpPr>
      <xdr:spPr>
        <a:xfrm>
          <a:off x="3952875" y="400050"/>
          <a:ext cx="3048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1</xdr:row>
      <xdr:rowOff>0</xdr:rowOff>
    </xdr:from>
    <xdr:to>
      <xdr:col>6</xdr:col>
      <xdr:colOff>381000</xdr:colOff>
      <xdr:row>1</xdr:row>
      <xdr:rowOff>0</xdr:rowOff>
    </xdr:to>
    <xdr:sp>
      <xdr:nvSpPr>
        <xdr:cNvPr id="243" name="Line 243"/>
        <xdr:cNvSpPr>
          <a:spLocks/>
        </xdr:cNvSpPr>
      </xdr:nvSpPr>
      <xdr:spPr>
        <a:xfrm>
          <a:off x="3990975" y="400050"/>
          <a:ext cx="2667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xdr:row>
      <xdr:rowOff>0</xdr:rowOff>
    </xdr:from>
    <xdr:to>
      <xdr:col>6</xdr:col>
      <xdr:colOff>152400</xdr:colOff>
      <xdr:row>1</xdr:row>
      <xdr:rowOff>0</xdr:rowOff>
    </xdr:to>
    <xdr:sp>
      <xdr:nvSpPr>
        <xdr:cNvPr id="244" name="Line 244"/>
        <xdr:cNvSpPr>
          <a:spLocks/>
        </xdr:cNvSpPr>
      </xdr:nvSpPr>
      <xdr:spPr>
        <a:xfrm>
          <a:off x="3981450" y="400050"/>
          <a:ext cx="476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245" name="Line 245"/>
        <xdr:cNvSpPr>
          <a:spLocks/>
        </xdr:cNvSpPr>
      </xdr:nvSpPr>
      <xdr:spPr>
        <a:xfrm>
          <a:off x="4010025" y="40005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246" name="Line 246"/>
        <xdr:cNvSpPr>
          <a:spLocks/>
        </xdr:cNvSpPr>
      </xdr:nvSpPr>
      <xdr:spPr>
        <a:xfrm>
          <a:off x="4010025" y="40005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95250</xdr:colOff>
      <xdr:row>1</xdr:row>
      <xdr:rowOff>0</xdr:rowOff>
    </xdr:from>
    <xdr:to>
      <xdr:col>6</xdr:col>
      <xdr:colOff>381000</xdr:colOff>
      <xdr:row>1</xdr:row>
      <xdr:rowOff>0</xdr:rowOff>
    </xdr:to>
    <xdr:sp>
      <xdr:nvSpPr>
        <xdr:cNvPr id="247" name="Line 247"/>
        <xdr:cNvSpPr>
          <a:spLocks/>
        </xdr:cNvSpPr>
      </xdr:nvSpPr>
      <xdr:spPr>
        <a:xfrm>
          <a:off x="3971925" y="400050"/>
          <a:ext cx="2857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1</xdr:row>
      <xdr:rowOff>0</xdr:rowOff>
    </xdr:from>
    <xdr:to>
      <xdr:col>6</xdr:col>
      <xdr:colOff>381000</xdr:colOff>
      <xdr:row>1</xdr:row>
      <xdr:rowOff>0</xdr:rowOff>
    </xdr:to>
    <xdr:sp>
      <xdr:nvSpPr>
        <xdr:cNvPr id="248" name="Line 248"/>
        <xdr:cNvSpPr>
          <a:spLocks/>
        </xdr:cNvSpPr>
      </xdr:nvSpPr>
      <xdr:spPr>
        <a:xfrm>
          <a:off x="3990975" y="400050"/>
          <a:ext cx="2667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180975</xdr:colOff>
      <xdr:row>1</xdr:row>
      <xdr:rowOff>0</xdr:rowOff>
    </xdr:from>
    <xdr:to>
      <xdr:col>6</xdr:col>
      <xdr:colOff>276225</xdr:colOff>
      <xdr:row>1</xdr:row>
      <xdr:rowOff>0</xdr:rowOff>
    </xdr:to>
    <xdr:sp>
      <xdr:nvSpPr>
        <xdr:cNvPr id="249" name="Line 249"/>
        <xdr:cNvSpPr>
          <a:spLocks/>
        </xdr:cNvSpPr>
      </xdr:nvSpPr>
      <xdr:spPr>
        <a:xfrm flipV="1">
          <a:off x="4057650" y="400050"/>
          <a:ext cx="95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342900</xdr:colOff>
      <xdr:row>1</xdr:row>
      <xdr:rowOff>0</xdr:rowOff>
    </xdr:from>
    <xdr:to>
      <xdr:col>6</xdr:col>
      <xdr:colOff>371475</xdr:colOff>
      <xdr:row>1</xdr:row>
      <xdr:rowOff>0</xdr:rowOff>
    </xdr:to>
    <xdr:sp>
      <xdr:nvSpPr>
        <xdr:cNvPr id="250" name="Line 250"/>
        <xdr:cNvSpPr>
          <a:spLocks/>
        </xdr:cNvSpPr>
      </xdr:nvSpPr>
      <xdr:spPr>
        <a:xfrm>
          <a:off x="4219575" y="400050"/>
          <a:ext cx="285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xdr:row>
      <xdr:rowOff>0</xdr:rowOff>
    </xdr:from>
    <xdr:to>
      <xdr:col>6</xdr:col>
      <xdr:colOff>381000</xdr:colOff>
      <xdr:row>1</xdr:row>
      <xdr:rowOff>0</xdr:rowOff>
    </xdr:to>
    <xdr:sp>
      <xdr:nvSpPr>
        <xdr:cNvPr id="251" name="Line 251"/>
        <xdr:cNvSpPr>
          <a:spLocks/>
        </xdr:cNvSpPr>
      </xdr:nvSpPr>
      <xdr:spPr>
        <a:xfrm>
          <a:off x="3981450" y="40005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1</xdr:row>
      <xdr:rowOff>0</xdr:rowOff>
    </xdr:from>
    <xdr:to>
      <xdr:col>6</xdr:col>
      <xdr:colOff>381000</xdr:colOff>
      <xdr:row>1</xdr:row>
      <xdr:rowOff>0</xdr:rowOff>
    </xdr:to>
    <xdr:sp>
      <xdr:nvSpPr>
        <xdr:cNvPr id="252" name="Line 252"/>
        <xdr:cNvSpPr>
          <a:spLocks/>
        </xdr:cNvSpPr>
      </xdr:nvSpPr>
      <xdr:spPr>
        <a:xfrm>
          <a:off x="3990975" y="400050"/>
          <a:ext cx="2667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209550</xdr:colOff>
      <xdr:row>1</xdr:row>
      <xdr:rowOff>0</xdr:rowOff>
    </xdr:from>
    <xdr:to>
      <xdr:col>6</xdr:col>
      <xdr:colOff>381000</xdr:colOff>
      <xdr:row>1</xdr:row>
      <xdr:rowOff>0</xdr:rowOff>
    </xdr:to>
    <xdr:sp>
      <xdr:nvSpPr>
        <xdr:cNvPr id="253" name="Line 253"/>
        <xdr:cNvSpPr>
          <a:spLocks/>
        </xdr:cNvSpPr>
      </xdr:nvSpPr>
      <xdr:spPr>
        <a:xfrm>
          <a:off x="4086225" y="400050"/>
          <a:ext cx="1714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xdr:row>
      <xdr:rowOff>0</xdr:rowOff>
    </xdr:from>
    <xdr:to>
      <xdr:col>6</xdr:col>
      <xdr:colOff>381000</xdr:colOff>
      <xdr:row>1</xdr:row>
      <xdr:rowOff>0</xdr:rowOff>
    </xdr:to>
    <xdr:sp>
      <xdr:nvSpPr>
        <xdr:cNvPr id="254" name="Line 254"/>
        <xdr:cNvSpPr>
          <a:spLocks/>
        </xdr:cNvSpPr>
      </xdr:nvSpPr>
      <xdr:spPr>
        <a:xfrm>
          <a:off x="3981450" y="40005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255" name="Line 255"/>
        <xdr:cNvSpPr>
          <a:spLocks/>
        </xdr:cNvSpPr>
      </xdr:nvSpPr>
      <xdr:spPr>
        <a:xfrm>
          <a:off x="4010025" y="40005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1</xdr:row>
      <xdr:rowOff>0</xdr:rowOff>
    </xdr:from>
    <xdr:to>
      <xdr:col>6</xdr:col>
      <xdr:colOff>381000</xdr:colOff>
      <xdr:row>1</xdr:row>
      <xdr:rowOff>0</xdr:rowOff>
    </xdr:to>
    <xdr:sp>
      <xdr:nvSpPr>
        <xdr:cNvPr id="256" name="Line 256"/>
        <xdr:cNvSpPr>
          <a:spLocks/>
        </xdr:cNvSpPr>
      </xdr:nvSpPr>
      <xdr:spPr>
        <a:xfrm flipV="1">
          <a:off x="4048125" y="400050"/>
          <a:ext cx="2095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xdr:row>
      <xdr:rowOff>0</xdr:rowOff>
    </xdr:from>
    <xdr:to>
      <xdr:col>6</xdr:col>
      <xdr:colOff>381000</xdr:colOff>
      <xdr:row>1</xdr:row>
      <xdr:rowOff>0</xdr:rowOff>
    </xdr:to>
    <xdr:sp>
      <xdr:nvSpPr>
        <xdr:cNvPr id="257" name="Line 257"/>
        <xdr:cNvSpPr>
          <a:spLocks/>
        </xdr:cNvSpPr>
      </xdr:nvSpPr>
      <xdr:spPr>
        <a:xfrm>
          <a:off x="3981450" y="40005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258" name="Line 258"/>
        <xdr:cNvSpPr>
          <a:spLocks/>
        </xdr:cNvSpPr>
      </xdr:nvSpPr>
      <xdr:spPr>
        <a:xfrm>
          <a:off x="4010025" y="40005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259" name="Line 259"/>
        <xdr:cNvSpPr>
          <a:spLocks/>
        </xdr:cNvSpPr>
      </xdr:nvSpPr>
      <xdr:spPr>
        <a:xfrm>
          <a:off x="4010025" y="40005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260" name="Line 260"/>
        <xdr:cNvSpPr>
          <a:spLocks/>
        </xdr:cNvSpPr>
      </xdr:nvSpPr>
      <xdr:spPr>
        <a:xfrm>
          <a:off x="4000500" y="400050"/>
          <a:ext cx="257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352425</xdr:colOff>
      <xdr:row>1</xdr:row>
      <xdr:rowOff>0</xdr:rowOff>
    </xdr:to>
    <xdr:sp>
      <xdr:nvSpPr>
        <xdr:cNvPr id="261" name="Line 261"/>
        <xdr:cNvSpPr>
          <a:spLocks/>
        </xdr:cNvSpPr>
      </xdr:nvSpPr>
      <xdr:spPr>
        <a:xfrm>
          <a:off x="4000500" y="400050"/>
          <a:ext cx="2286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262" name="Line 262"/>
        <xdr:cNvSpPr>
          <a:spLocks/>
        </xdr:cNvSpPr>
      </xdr:nvSpPr>
      <xdr:spPr>
        <a:xfrm>
          <a:off x="4000500" y="400050"/>
          <a:ext cx="257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263" name="Line 263"/>
        <xdr:cNvSpPr>
          <a:spLocks/>
        </xdr:cNvSpPr>
      </xdr:nvSpPr>
      <xdr:spPr>
        <a:xfrm>
          <a:off x="4000500" y="400050"/>
          <a:ext cx="257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264" name="Line 264"/>
        <xdr:cNvSpPr>
          <a:spLocks/>
        </xdr:cNvSpPr>
      </xdr:nvSpPr>
      <xdr:spPr>
        <a:xfrm>
          <a:off x="4000500" y="400050"/>
          <a:ext cx="257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xdr:row>
      <xdr:rowOff>0</xdr:rowOff>
    </xdr:from>
    <xdr:to>
      <xdr:col>6</xdr:col>
      <xdr:colOff>381000</xdr:colOff>
      <xdr:row>1</xdr:row>
      <xdr:rowOff>0</xdr:rowOff>
    </xdr:to>
    <xdr:sp>
      <xdr:nvSpPr>
        <xdr:cNvPr id="265" name="Line 265"/>
        <xdr:cNvSpPr>
          <a:spLocks/>
        </xdr:cNvSpPr>
      </xdr:nvSpPr>
      <xdr:spPr>
        <a:xfrm>
          <a:off x="3981450" y="40005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1</xdr:row>
      <xdr:rowOff>0</xdr:rowOff>
    </xdr:from>
    <xdr:to>
      <xdr:col>6</xdr:col>
      <xdr:colOff>381000</xdr:colOff>
      <xdr:row>1</xdr:row>
      <xdr:rowOff>0</xdr:rowOff>
    </xdr:to>
    <xdr:sp>
      <xdr:nvSpPr>
        <xdr:cNvPr id="266" name="Line 266"/>
        <xdr:cNvSpPr>
          <a:spLocks/>
        </xdr:cNvSpPr>
      </xdr:nvSpPr>
      <xdr:spPr>
        <a:xfrm>
          <a:off x="3990975" y="400050"/>
          <a:ext cx="2667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xdr:row>
      <xdr:rowOff>0</xdr:rowOff>
    </xdr:from>
    <xdr:to>
      <xdr:col>6</xdr:col>
      <xdr:colOff>381000</xdr:colOff>
      <xdr:row>1</xdr:row>
      <xdr:rowOff>0</xdr:rowOff>
    </xdr:to>
    <xdr:sp>
      <xdr:nvSpPr>
        <xdr:cNvPr id="267" name="Line 267"/>
        <xdr:cNvSpPr>
          <a:spLocks/>
        </xdr:cNvSpPr>
      </xdr:nvSpPr>
      <xdr:spPr>
        <a:xfrm>
          <a:off x="3981450" y="40005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268" name="Line 268"/>
        <xdr:cNvSpPr>
          <a:spLocks/>
        </xdr:cNvSpPr>
      </xdr:nvSpPr>
      <xdr:spPr>
        <a:xfrm>
          <a:off x="4010025" y="40005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xdr:row>
      <xdr:rowOff>0</xdr:rowOff>
    </xdr:from>
    <xdr:to>
      <xdr:col>6</xdr:col>
      <xdr:colOff>381000</xdr:colOff>
      <xdr:row>1</xdr:row>
      <xdr:rowOff>0</xdr:rowOff>
    </xdr:to>
    <xdr:sp>
      <xdr:nvSpPr>
        <xdr:cNvPr id="269" name="Line 269"/>
        <xdr:cNvSpPr>
          <a:spLocks/>
        </xdr:cNvSpPr>
      </xdr:nvSpPr>
      <xdr:spPr>
        <a:xfrm>
          <a:off x="3981450" y="40005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270" name="Line 270"/>
        <xdr:cNvSpPr>
          <a:spLocks/>
        </xdr:cNvSpPr>
      </xdr:nvSpPr>
      <xdr:spPr>
        <a:xfrm>
          <a:off x="4000500" y="400050"/>
          <a:ext cx="257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1</xdr:row>
      <xdr:rowOff>0</xdr:rowOff>
    </xdr:from>
    <xdr:to>
      <xdr:col>6</xdr:col>
      <xdr:colOff>381000</xdr:colOff>
      <xdr:row>1</xdr:row>
      <xdr:rowOff>0</xdr:rowOff>
    </xdr:to>
    <xdr:sp>
      <xdr:nvSpPr>
        <xdr:cNvPr id="271" name="Line 271"/>
        <xdr:cNvSpPr>
          <a:spLocks/>
        </xdr:cNvSpPr>
      </xdr:nvSpPr>
      <xdr:spPr>
        <a:xfrm>
          <a:off x="3990975" y="400050"/>
          <a:ext cx="2667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272" name="Line 272"/>
        <xdr:cNvSpPr>
          <a:spLocks/>
        </xdr:cNvSpPr>
      </xdr:nvSpPr>
      <xdr:spPr>
        <a:xfrm>
          <a:off x="4000500" y="400050"/>
          <a:ext cx="257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1</xdr:row>
      <xdr:rowOff>0</xdr:rowOff>
    </xdr:from>
    <xdr:to>
      <xdr:col>6</xdr:col>
      <xdr:colOff>381000</xdr:colOff>
      <xdr:row>1</xdr:row>
      <xdr:rowOff>0</xdr:rowOff>
    </xdr:to>
    <xdr:sp>
      <xdr:nvSpPr>
        <xdr:cNvPr id="273" name="Line 273"/>
        <xdr:cNvSpPr>
          <a:spLocks/>
        </xdr:cNvSpPr>
      </xdr:nvSpPr>
      <xdr:spPr>
        <a:xfrm>
          <a:off x="3952875" y="400050"/>
          <a:ext cx="3048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274" name="Line 274"/>
        <xdr:cNvSpPr>
          <a:spLocks/>
        </xdr:cNvSpPr>
      </xdr:nvSpPr>
      <xdr:spPr>
        <a:xfrm>
          <a:off x="4010025" y="40005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1</xdr:row>
      <xdr:rowOff>0</xdr:rowOff>
    </xdr:from>
    <xdr:to>
      <xdr:col>6</xdr:col>
      <xdr:colOff>381000</xdr:colOff>
      <xdr:row>1</xdr:row>
      <xdr:rowOff>0</xdr:rowOff>
    </xdr:to>
    <xdr:sp>
      <xdr:nvSpPr>
        <xdr:cNvPr id="275" name="Line 275"/>
        <xdr:cNvSpPr>
          <a:spLocks/>
        </xdr:cNvSpPr>
      </xdr:nvSpPr>
      <xdr:spPr>
        <a:xfrm>
          <a:off x="3990975" y="400050"/>
          <a:ext cx="2667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276" name="Line 276"/>
        <xdr:cNvSpPr>
          <a:spLocks/>
        </xdr:cNvSpPr>
      </xdr:nvSpPr>
      <xdr:spPr>
        <a:xfrm>
          <a:off x="4010025" y="40005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xdr:row>
      <xdr:rowOff>0</xdr:rowOff>
    </xdr:from>
    <xdr:to>
      <xdr:col>6</xdr:col>
      <xdr:colOff>381000</xdr:colOff>
      <xdr:row>1</xdr:row>
      <xdr:rowOff>0</xdr:rowOff>
    </xdr:to>
    <xdr:sp>
      <xdr:nvSpPr>
        <xdr:cNvPr id="277" name="Line 277"/>
        <xdr:cNvSpPr>
          <a:spLocks/>
        </xdr:cNvSpPr>
      </xdr:nvSpPr>
      <xdr:spPr>
        <a:xfrm>
          <a:off x="3981450" y="40005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278" name="Line 278"/>
        <xdr:cNvSpPr>
          <a:spLocks/>
        </xdr:cNvSpPr>
      </xdr:nvSpPr>
      <xdr:spPr>
        <a:xfrm>
          <a:off x="4010025" y="40005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xdr:row>
      <xdr:rowOff>0</xdr:rowOff>
    </xdr:from>
    <xdr:to>
      <xdr:col>6</xdr:col>
      <xdr:colOff>381000</xdr:colOff>
      <xdr:row>1</xdr:row>
      <xdr:rowOff>0</xdr:rowOff>
    </xdr:to>
    <xdr:sp>
      <xdr:nvSpPr>
        <xdr:cNvPr id="279" name="Line 279"/>
        <xdr:cNvSpPr>
          <a:spLocks/>
        </xdr:cNvSpPr>
      </xdr:nvSpPr>
      <xdr:spPr>
        <a:xfrm>
          <a:off x="3981450" y="40005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1</xdr:row>
      <xdr:rowOff>0</xdr:rowOff>
    </xdr:from>
    <xdr:to>
      <xdr:col>6</xdr:col>
      <xdr:colOff>381000</xdr:colOff>
      <xdr:row>1</xdr:row>
      <xdr:rowOff>0</xdr:rowOff>
    </xdr:to>
    <xdr:sp>
      <xdr:nvSpPr>
        <xdr:cNvPr id="280" name="Line 280"/>
        <xdr:cNvSpPr>
          <a:spLocks/>
        </xdr:cNvSpPr>
      </xdr:nvSpPr>
      <xdr:spPr>
        <a:xfrm>
          <a:off x="3990975" y="400050"/>
          <a:ext cx="2667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1</xdr:row>
      <xdr:rowOff>0</xdr:rowOff>
    </xdr:from>
    <xdr:to>
      <xdr:col>6</xdr:col>
      <xdr:colOff>381000</xdr:colOff>
      <xdr:row>1</xdr:row>
      <xdr:rowOff>0</xdr:rowOff>
    </xdr:to>
    <xdr:sp>
      <xdr:nvSpPr>
        <xdr:cNvPr id="281" name="Line 281"/>
        <xdr:cNvSpPr>
          <a:spLocks/>
        </xdr:cNvSpPr>
      </xdr:nvSpPr>
      <xdr:spPr>
        <a:xfrm>
          <a:off x="3990975" y="400050"/>
          <a:ext cx="2667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282" name="Line 282"/>
        <xdr:cNvSpPr>
          <a:spLocks/>
        </xdr:cNvSpPr>
      </xdr:nvSpPr>
      <xdr:spPr>
        <a:xfrm>
          <a:off x="4000500" y="400050"/>
          <a:ext cx="257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283" name="Line 283"/>
        <xdr:cNvSpPr>
          <a:spLocks/>
        </xdr:cNvSpPr>
      </xdr:nvSpPr>
      <xdr:spPr>
        <a:xfrm>
          <a:off x="4000500" y="400050"/>
          <a:ext cx="257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xdr:row>
      <xdr:rowOff>0</xdr:rowOff>
    </xdr:from>
    <xdr:to>
      <xdr:col>6</xdr:col>
      <xdr:colOff>381000</xdr:colOff>
      <xdr:row>1</xdr:row>
      <xdr:rowOff>0</xdr:rowOff>
    </xdr:to>
    <xdr:sp>
      <xdr:nvSpPr>
        <xdr:cNvPr id="284" name="Line 284"/>
        <xdr:cNvSpPr>
          <a:spLocks/>
        </xdr:cNvSpPr>
      </xdr:nvSpPr>
      <xdr:spPr>
        <a:xfrm>
          <a:off x="3981450" y="40005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1</xdr:row>
      <xdr:rowOff>0</xdr:rowOff>
    </xdr:from>
    <xdr:to>
      <xdr:col>6</xdr:col>
      <xdr:colOff>381000</xdr:colOff>
      <xdr:row>1</xdr:row>
      <xdr:rowOff>0</xdr:rowOff>
    </xdr:to>
    <xdr:sp>
      <xdr:nvSpPr>
        <xdr:cNvPr id="285" name="Line 285"/>
        <xdr:cNvSpPr>
          <a:spLocks/>
        </xdr:cNvSpPr>
      </xdr:nvSpPr>
      <xdr:spPr>
        <a:xfrm>
          <a:off x="3990975" y="400050"/>
          <a:ext cx="2667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1</xdr:row>
      <xdr:rowOff>0</xdr:rowOff>
    </xdr:from>
    <xdr:to>
      <xdr:col>6</xdr:col>
      <xdr:colOff>381000</xdr:colOff>
      <xdr:row>1</xdr:row>
      <xdr:rowOff>0</xdr:rowOff>
    </xdr:to>
    <xdr:sp>
      <xdr:nvSpPr>
        <xdr:cNvPr id="286" name="Line 286"/>
        <xdr:cNvSpPr>
          <a:spLocks/>
        </xdr:cNvSpPr>
      </xdr:nvSpPr>
      <xdr:spPr>
        <a:xfrm>
          <a:off x="3952875" y="400050"/>
          <a:ext cx="3048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180975</xdr:colOff>
      <xdr:row>1</xdr:row>
      <xdr:rowOff>0</xdr:rowOff>
    </xdr:from>
    <xdr:to>
      <xdr:col>6</xdr:col>
      <xdr:colOff>381000</xdr:colOff>
      <xdr:row>1</xdr:row>
      <xdr:rowOff>0</xdr:rowOff>
    </xdr:to>
    <xdr:sp>
      <xdr:nvSpPr>
        <xdr:cNvPr id="287" name="Line 287"/>
        <xdr:cNvSpPr>
          <a:spLocks/>
        </xdr:cNvSpPr>
      </xdr:nvSpPr>
      <xdr:spPr>
        <a:xfrm>
          <a:off x="4057650" y="400050"/>
          <a:ext cx="2000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288" name="Line 288"/>
        <xdr:cNvSpPr>
          <a:spLocks/>
        </xdr:cNvSpPr>
      </xdr:nvSpPr>
      <xdr:spPr>
        <a:xfrm>
          <a:off x="4010025" y="40005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289" name="Line 289"/>
        <xdr:cNvSpPr>
          <a:spLocks/>
        </xdr:cNvSpPr>
      </xdr:nvSpPr>
      <xdr:spPr>
        <a:xfrm>
          <a:off x="4000500" y="400050"/>
          <a:ext cx="257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352425</xdr:colOff>
      <xdr:row>1</xdr:row>
      <xdr:rowOff>0</xdr:rowOff>
    </xdr:to>
    <xdr:sp>
      <xdr:nvSpPr>
        <xdr:cNvPr id="290" name="Line 290"/>
        <xdr:cNvSpPr>
          <a:spLocks/>
        </xdr:cNvSpPr>
      </xdr:nvSpPr>
      <xdr:spPr>
        <a:xfrm>
          <a:off x="4000500" y="400050"/>
          <a:ext cx="2286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291" name="Line 291"/>
        <xdr:cNvSpPr>
          <a:spLocks/>
        </xdr:cNvSpPr>
      </xdr:nvSpPr>
      <xdr:spPr>
        <a:xfrm>
          <a:off x="4000500" y="400050"/>
          <a:ext cx="257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292" name="Line 292"/>
        <xdr:cNvSpPr>
          <a:spLocks/>
        </xdr:cNvSpPr>
      </xdr:nvSpPr>
      <xdr:spPr>
        <a:xfrm>
          <a:off x="4000500" y="400050"/>
          <a:ext cx="257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1</xdr:row>
      <xdr:rowOff>0</xdr:rowOff>
    </xdr:from>
    <xdr:to>
      <xdr:col>6</xdr:col>
      <xdr:colOff>381000</xdr:colOff>
      <xdr:row>1</xdr:row>
      <xdr:rowOff>0</xdr:rowOff>
    </xdr:to>
    <xdr:sp>
      <xdr:nvSpPr>
        <xdr:cNvPr id="293" name="Line 293"/>
        <xdr:cNvSpPr>
          <a:spLocks/>
        </xdr:cNvSpPr>
      </xdr:nvSpPr>
      <xdr:spPr>
        <a:xfrm>
          <a:off x="3990975" y="400050"/>
          <a:ext cx="2667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294" name="Line 294"/>
        <xdr:cNvSpPr>
          <a:spLocks/>
        </xdr:cNvSpPr>
      </xdr:nvSpPr>
      <xdr:spPr>
        <a:xfrm>
          <a:off x="4000500" y="400050"/>
          <a:ext cx="257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95250</xdr:colOff>
      <xdr:row>1</xdr:row>
      <xdr:rowOff>0</xdr:rowOff>
    </xdr:from>
    <xdr:to>
      <xdr:col>6</xdr:col>
      <xdr:colOff>381000</xdr:colOff>
      <xdr:row>1</xdr:row>
      <xdr:rowOff>0</xdr:rowOff>
    </xdr:to>
    <xdr:sp>
      <xdr:nvSpPr>
        <xdr:cNvPr id="295" name="Line 295"/>
        <xdr:cNvSpPr>
          <a:spLocks/>
        </xdr:cNvSpPr>
      </xdr:nvSpPr>
      <xdr:spPr>
        <a:xfrm>
          <a:off x="3971925" y="400050"/>
          <a:ext cx="2857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xdr:row>
      <xdr:rowOff>0</xdr:rowOff>
    </xdr:from>
    <xdr:to>
      <xdr:col>6</xdr:col>
      <xdr:colOff>381000</xdr:colOff>
      <xdr:row>1</xdr:row>
      <xdr:rowOff>0</xdr:rowOff>
    </xdr:to>
    <xdr:sp>
      <xdr:nvSpPr>
        <xdr:cNvPr id="296" name="Line 296"/>
        <xdr:cNvSpPr>
          <a:spLocks/>
        </xdr:cNvSpPr>
      </xdr:nvSpPr>
      <xdr:spPr>
        <a:xfrm>
          <a:off x="3981450" y="40005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1</xdr:row>
      <xdr:rowOff>0</xdr:rowOff>
    </xdr:from>
    <xdr:to>
      <xdr:col>6</xdr:col>
      <xdr:colOff>381000</xdr:colOff>
      <xdr:row>1</xdr:row>
      <xdr:rowOff>0</xdr:rowOff>
    </xdr:to>
    <xdr:sp>
      <xdr:nvSpPr>
        <xdr:cNvPr id="297" name="Line 297"/>
        <xdr:cNvSpPr>
          <a:spLocks/>
        </xdr:cNvSpPr>
      </xdr:nvSpPr>
      <xdr:spPr>
        <a:xfrm>
          <a:off x="3990975" y="400050"/>
          <a:ext cx="2667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180975</xdr:colOff>
      <xdr:row>1</xdr:row>
      <xdr:rowOff>0</xdr:rowOff>
    </xdr:from>
    <xdr:to>
      <xdr:col>6</xdr:col>
      <xdr:colOff>381000</xdr:colOff>
      <xdr:row>1</xdr:row>
      <xdr:rowOff>0</xdr:rowOff>
    </xdr:to>
    <xdr:sp>
      <xdr:nvSpPr>
        <xdr:cNvPr id="298" name="Line 298"/>
        <xdr:cNvSpPr>
          <a:spLocks/>
        </xdr:cNvSpPr>
      </xdr:nvSpPr>
      <xdr:spPr>
        <a:xfrm>
          <a:off x="4057650" y="400050"/>
          <a:ext cx="2000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299" name="Freeform 299"/>
        <xdr:cNvSpPr>
          <a:spLocks/>
        </xdr:cNvSpPr>
      </xdr:nvSpPr>
      <xdr:spPr>
        <a:xfrm>
          <a:off x="4000500" y="400050"/>
          <a:ext cx="257175" cy="0"/>
        </a:xfrm>
        <a:custGeom>
          <a:pathLst>
            <a:path h="6" w="36">
              <a:moveTo>
                <a:pt x="0" y="0"/>
              </a:moveTo>
              <a:lnTo>
                <a:pt x="14" y="6"/>
              </a:lnTo>
              <a:lnTo>
                <a:pt x="36" y="4"/>
              </a:lnTo>
            </a:path>
          </a:pathLst>
        </a:cu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xdr:row>
      <xdr:rowOff>0</xdr:rowOff>
    </xdr:from>
    <xdr:to>
      <xdr:col>6</xdr:col>
      <xdr:colOff>381000</xdr:colOff>
      <xdr:row>1</xdr:row>
      <xdr:rowOff>0</xdr:rowOff>
    </xdr:to>
    <xdr:sp>
      <xdr:nvSpPr>
        <xdr:cNvPr id="300" name="Line 300"/>
        <xdr:cNvSpPr>
          <a:spLocks/>
        </xdr:cNvSpPr>
      </xdr:nvSpPr>
      <xdr:spPr>
        <a:xfrm>
          <a:off x="3981450" y="40005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301" name="Line 301"/>
        <xdr:cNvSpPr>
          <a:spLocks/>
        </xdr:cNvSpPr>
      </xdr:nvSpPr>
      <xdr:spPr>
        <a:xfrm>
          <a:off x="4010025" y="40005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1</xdr:row>
      <xdr:rowOff>0</xdr:rowOff>
    </xdr:from>
    <xdr:to>
      <xdr:col>6</xdr:col>
      <xdr:colOff>381000</xdr:colOff>
      <xdr:row>1</xdr:row>
      <xdr:rowOff>0</xdr:rowOff>
    </xdr:to>
    <xdr:sp>
      <xdr:nvSpPr>
        <xdr:cNvPr id="302" name="Line 302"/>
        <xdr:cNvSpPr>
          <a:spLocks/>
        </xdr:cNvSpPr>
      </xdr:nvSpPr>
      <xdr:spPr>
        <a:xfrm flipV="1">
          <a:off x="4048125" y="400050"/>
          <a:ext cx="2095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95250</xdr:colOff>
      <xdr:row>1</xdr:row>
      <xdr:rowOff>0</xdr:rowOff>
    </xdr:from>
    <xdr:to>
      <xdr:col>6</xdr:col>
      <xdr:colOff>381000</xdr:colOff>
      <xdr:row>1</xdr:row>
      <xdr:rowOff>0</xdr:rowOff>
    </xdr:to>
    <xdr:sp>
      <xdr:nvSpPr>
        <xdr:cNvPr id="303" name="Freeform 303"/>
        <xdr:cNvSpPr>
          <a:spLocks/>
        </xdr:cNvSpPr>
      </xdr:nvSpPr>
      <xdr:spPr>
        <a:xfrm>
          <a:off x="3971925" y="400050"/>
          <a:ext cx="285750" cy="0"/>
        </a:xfrm>
        <a:custGeom>
          <a:pathLst>
            <a:path h="6" w="36">
              <a:moveTo>
                <a:pt x="0" y="0"/>
              </a:moveTo>
              <a:lnTo>
                <a:pt x="14" y="6"/>
              </a:lnTo>
              <a:lnTo>
                <a:pt x="36" y="4"/>
              </a:lnTo>
            </a:path>
          </a:pathLst>
        </a:cu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xdr:row>
      <xdr:rowOff>0</xdr:rowOff>
    </xdr:from>
    <xdr:to>
      <xdr:col>6</xdr:col>
      <xdr:colOff>381000</xdr:colOff>
      <xdr:row>1</xdr:row>
      <xdr:rowOff>0</xdr:rowOff>
    </xdr:to>
    <xdr:sp>
      <xdr:nvSpPr>
        <xdr:cNvPr id="304" name="Line 304"/>
        <xdr:cNvSpPr>
          <a:spLocks/>
        </xdr:cNvSpPr>
      </xdr:nvSpPr>
      <xdr:spPr>
        <a:xfrm>
          <a:off x="3981450" y="40005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305" name="Line 305"/>
        <xdr:cNvSpPr>
          <a:spLocks/>
        </xdr:cNvSpPr>
      </xdr:nvSpPr>
      <xdr:spPr>
        <a:xfrm>
          <a:off x="4010025" y="40005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1</xdr:row>
      <xdr:rowOff>0</xdr:rowOff>
    </xdr:from>
    <xdr:to>
      <xdr:col>6</xdr:col>
      <xdr:colOff>381000</xdr:colOff>
      <xdr:row>1</xdr:row>
      <xdr:rowOff>0</xdr:rowOff>
    </xdr:to>
    <xdr:sp>
      <xdr:nvSpPr>
        <xdr:cNvPr id="306" name="Line 306"/>
        <xdr:cNvSpPr>
          <a:spLocks/>
        </xdr:cNvSpPr>
      </xdr:nvSpPr>
      <xdr:spPr>
        <a:xfrm>
          <a:off x="3952875" y="400050"/>
          <a:ext cx="3048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307" name="Line 307"/>
        <xdr:cNvSpPr>
          <a:spLocks/>
        </xdr:cNvSpPr>
      </xdr:nvSpPr>
      <xdr:spPr>
        <a:xfrm>
          <a:off x="4010025" y="40005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1</xdr:row>
      <xdr:rowOff>0</xdr:rowOff>
    </xdr:from>
    <xdr:to>
      <xdr:col>6</xdr:col>
      <xdr:colOff>381000</xdr:colOff>
      <xdr:row>1</xdr:row>
      <xdr:rowOff>0</xdr:rowOff>
    </xdr:to>
    <xdr:sp>
      <xdr:nvSpPr>
        <xdr:cNvPr id="308" name="Line 308"/>
        <xdr:cNvSpPr>
          <a:spLocks/>
        </xdr:cNvSpPr>
      </xdr:nvSpPr>
      <xdr:spPr>
        <a:xfrm>
          <a:off x="3952875" y="400050"/>
          <a:ext cx="3048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309" name="Line 309"/>
        <xdr:cNvSpPr>
          <a:spLocks/>
        </xdr:cNvSpPr>
      </xdr:nvSpPr>
      <xdr:spPr>
        <a:xfrm>
          <a:off x="4010025" y="40005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1</xdr:row>
      <xdr:rowOff>0</xdr:rowOff>
    </xdr:from>
    <xdr:to>
      <xdr:col>6</xdr:col>
      <xdr:colOff>381000</xdr:colOff>
      <xdr:row>1</xdr:row>
      <xdr:rowOff>0</xdr:rowOff>
    </xdr:to>
    <xdr:sp>
      <xdr:nvSpPr>
        <xdr:cNvPr id="310" name="Line 310"/>
        <xdr:cNvSpPr>
          <a:spLocks/>
        </xdr:cNvSpPr>
      </xdr:nvSpPr>
      <xdr:spPr>
        <a:xfrm>
          <a:off x="3952875" y="400050"/>
          <a:ext cx="3048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311" name="Line 311"/>
        <xdr:cNvSpPr>
          <a:spLocks/>
        </xdr:cNvSpPr>
      </xdr:nvSpPr>
      <xdr:spPr>
        <a:xfrm>
          <a:off x="4010025" y="40005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312" name="Line 312"/>
        <xdr:cNvSpPr>
          <a:spLocks/>
        </xdr:cNvSpPr>
      </xdr:nvSpPr>
      <xdr:spPr>
        <a:xfrm>
          <a:off x="4000500" y="400050"/>
          <a:ext cx="257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313" name="Line 313"/>
        <xdr:cNvSpPr>
          <a:spLocks/>
        </xdr:cNvSpPr>
      </xdr:nvSpPr>
      <xdr:spPr>
        <a:xfrm>
          <a:off x="4010025" y="40005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352425</xdr:colOff>
      <xdr:row>1</xdr:row>
      <xdr:rowOff>0</xdr:rowOff>
    </xdr:to>
    <xdr:sp>
      <xdr:nvSpPr>
        <xdr:cNvPr id="314" name="Line 314"/>
        <xdr:cNvSpPr>
          <a:spLocks/>
        </xdr:cNvSpPr>
      </xdr:nvSpPr>
      <xdr:spPr>
        <a:xfrm>
          <a:off x="4000500" y="400050"/>
          <a:ext cx="2286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315" name="Line 315"/>
        <xdr:cNvSpPr>
          <a:spLocks/>
        </xdr:cNvSpPr>
      </xdr:nvSpPr>
      <xdr:spPr>
        <a:xfrm>
          <a:off x="4000500" y="400050"/>
          <a:ext cx="257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352425</xdr:colOff>
      <xdr:row>1</xdr:row>
      <xdr:rowOff>0</xdr:rowOff>
    </xdr:to>
    <xdr:sp>
      <xdr:nvSpPr>
        <xdr:cNvPr id="316" name="Line 316"/>
        <xdr:cNvSpPr>
          <a:spLocks/>
        </xdr:cNvSpPr>
      </xdr:nvSpPr>
      <xdr:spPr>
        <a:xfrm>
          <a:off x="4000500" y="400050"/>
          <a:ext cx="2286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317" name="Line 317"/>
        <xdr:cNvSpPr>
          <a:spLocks/>
        </xdr:cNvSpPr>
      </xdr:nvSpPr>
      <xdr:spPr>
        <a:xfrm>
          <a:off x="4000500" y="400050"/>
          <a:ext cx="257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1</xdr:row>
      <xdr:rowOff>0</xdr:rowOff>
    </xdr:from>
    <xdr:to>
      <xdr:col>6</xdr:col>
      <xdr:colOff>381000</xdr:colOff>
      <xdr:row>1</xdr:row>
      <xdr:rowOff>0</xdr:rowOff>
    </xdr:to>
    <xdr:sp>
      <xdr:nvSpPr>
        <xdr:cNvPr id="318" name="Line 318"/>
        <xdr:cNvSpPr>
          <a:spLocks/>
        </xdr:cNvSpPr>
      </xdr:nvSpPr>
      <xdr:spPr>
        <a:xfrm>
          <a:off x="3952875" y="400050"/>
          <a:ext cx="3048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1</xdr:row>
      <xdr:rowOff>0</xdr:rowOff>
    </xdr:from>
    <xdr:to>
      <xdr:col>6</xdr:col>
      <xdr:colOff>381000</xdr:colOff>
      <xdr:row>1</xdr:row>
      <xdr:rowOff>0</xdr:rowOff>
    </xdr:to>
    <xdr:sp>
      <xdr:nvSpPr>
        <xdr:cNvPr id="319" name="Line 319"/>
        <xdr:cNvSpPr>
          <a:spLocks/>
        </xdr:cNvSpPr>
      </xdr:nvSpPr>
      <xdr:spPr>
        <a:xfrm>
          <a:off x="3952875" y="400050"/>
          <a:ext cx="3048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1</xdr:row>
      <xdr:rowOff>0</xdr:rowOff>
    </xdr:from>
    <xdr:to>
      <xdr:col>6</xdr:col>
      <xdr:colOff>381000</xdr:colOff>
      <xdr:row>1</xdr:row>
      <xdr:rowOff>0</xdr:rowOff>
    </xdr:to>
    <xdr:sp>
      <xdr:nvSpPr>
        <xdr:cNvPr id="320" name="Line 320"/>
        <xdr:cNvSpPr>
          <a:spLocks/>
        </xdr:cNvSpPr>
      </xdr:nvSpPr>
      <xdr:spPr>
        <a:xfrm>
          <a:off x="3990975" y="400050"/>
          <a:ext cx="2667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xdr:row>
      <xdr:rowOff>0</xdr:rowOff>
    </xdr:from>
    <xdr:to>
      <xdr:col>6</xdr:col>
      <xdr:colOff>152400</xdr:colOff>
      <xdr:row>1</xdr:row>
      <xdr:rowOff>0</xdr:rowOff>
    </xdr:to>
    <xdr:sp>
      <xdr:nvSpPr>
        <xdr:cNvPr id="321" name="Line 321"/>
        <xdr:cNvSpPr>
          <a:spLocks/>
        </xdr:cNvSpPr>
      </xdr:nvSpPr>
      <xdr:spPr>
        <a:xfrm>
          <a:off x="3981450" y="400050"/>
          <a:ext cx="476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322" name="Line 322"/>
        <xdr:cNvSpPr>
          <a:spLocks/>
        </xdr:cNvSpPr>
      </xdr:nvSpPr>
      <xdr:spPr>
        <a:xfrm>
          <a:off x="4010025" y="40005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323" name="Line 323"/>
        <xdr:cNvSpPr>
          <a:spLocks/>
        </xdr:cNvSpPr>
      </xdr:nvSpPr>
      <xdr:spPr>
        <a:xfrm>
          <a:off x="4010025" y="40005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95250</xdr:colOff>
      <xdr:row>1</xdr:row>
      <xdr:rowOff>0</xdr:rowOff>
    </xdr:from>
    <xdr:to>
      <xdr:col>6</xdr:col>
      <xdr:colOff>381000</xdr:colOff>
      <xdr:row>1</xdr:row>
      <xdr:rowOff>0</xdr:rowOff>
    </xdr:to>
    <xdr:sp>
      <xdr:nvSpPr>
        <xdr:cNvPr id="324" name="Line 324"/>
        <xdr:cNvSpPr>
          <a:spLocks/>
        </xdr:cNvSpPr>
      </xdr:nvSpPr>
      <xdr:spPr>
        <a:xfrm>
          <a:off x="3971925" y="400050"/>
          <a:ext cx="2857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1</xdr:row>
      <xdr:rowOff>0</xdr:rowOff>
    </xdr:from>
    <xdr:to>
      <xdr:col>6</xdr:col>
      <xdr:colOff>381000</xdr:colOff>
      <xdr:row>1</xdr:row>
      <xdr:rowOff>0</xdr:rowOff>
    </xdr:to>
    <xdr:sp>
      <xdr:nvSpPr>
        <xdr:cNvPr id="325" name="Line 325"/>
        <xdr:cNvSpPr>
          <a:spLocks/>
        </xdr:cNvSpPr>
      </xdr:nvSpPr>
      <xdr:spPr>
        <a:xfrm>
          <a:off x="3990975" y="400050"/>
          <a:ext cx="2667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180975</xdr:colOff>
      <xdr:row>1</xdr:row>
      <xdr:rowOff>0</xdr:rowOff>
    </xdr:from>
    <xdr:to>
      <xdr:col>6</xdr:col>
      <xdr:colOff>276225</xdr:colOff>
      <xdr:row>1</xdr:row>
      <xdr:rowOff>0</xdr:rowOff>
    </xdr:to>
    <xdr:sp>
      <xdr:nvSpPr>
        <xdr:cNvPr id="326" name="Line 326"/>
        <xdr:cNvSpPr>
          <a:spLocks/>
        </xdr:cNvSpPr>
      </xdr:nvSpPr>
      <xdr:spPr>
        <a:xfrm flipV="1">
          <a:off x="4057650" y="400050"/>
          <a:ext cx="952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342900</xdr:colOff>
      <xdr:row>1</xdr:row>
      <xdr:rowOff>0</xdr:rowOff>
    </xdr:from>
    <xdr:to>
      <xdr:col>6</xdr:col>
      <xdr:colOff>371475</xdr:colOff>
      <xdr:row>1</xdr:row>
      <xdr:rowOff>0</xdr:rowOff>
    </xdr:to>
    <xdr:sp>
      <xdr:nvSpPr>
        <xdr:cNvPr id="327" name="Line 327"/>
        <xdr:cNvSpPr>
          <a:spLocks/>
        </xdr:cNvSpPr>
      </xdr:nvSpPr>
      <xdr:spPr>
        <a:xfrm>
          <a:off x="4219575" y="400050"/>
          <a:ext cx="285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328" name="Line 328"/>
        <xdr:cNvSpPr>
          <a:spLocks/>
        </xdr:cNvSpPr>
      </xdr:nvSpPr>
      <xdr:spPr>
        <a:xfrm>
          <a:off x="4010025" y="40005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1</xdr:row>
      <xdr:rowOff>0</xdr:rowOff>
    </xdr:from>
    <xdr:to>
      <xdr:col>6</xdr:col>
      <xdr:colOff>381000</xdr:colOff>
      <xdr:row>1</xdr:row>
      <xdr:rowOff>0</xdr:rowOff>
    </xdr:to>
    <xdr:sp>
      <xdr:nvSpPr>
        <xdr:cNvPr id="329" name="Line 329"/>
        <xdr:cNvSpPr>
          <a:spLocks/>
        </xdr:cNvSpPr>
      </xdr:nvSpPr>
      <xdr:spPr>
        <a:xfrm>
          <a:off x="3952875" y="400050"/>
          <a:ext cx="3048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330" name="Line 330"/>
        <xdr:cNvSpPr>
          <a:spLocks/>
        </xdr:cNvSpPr>
      </xdr:nvSpPr>
      <xdr:spPr>
        <a:xfrm>
          <a:off x="4010025" y="40005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1</xdr:row>
      <xdr:rowOff>0</xdr:rowOff>
    </xdr:from>
    <xdr:to>
      <xdr:col>6</xdr:col>
      <xdr:colOff>381000</xdr:colOff>
      <xdr:row>1</xdr:row>
      <xdr:rowOff>0</xdr:rowOff>
    </xdr:to>
    <xdr:sp>
      <xdr:nvSpPr>
        <xdr:cNvPr id="331" name="Line 331"/>
        <xdr:cNvSpPr>
          <a:spLocks/>
        </xdr:cNvSpPr>
      </xdr:nvSpPr>
      <xdr:spPr>
        <a:xfrm>
          <a:off x="3952875" y="400050"/>
          <a:ext cx="3048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332" name="Line 332"/>
        <xdr:cNvSpPr>
          <a:spLocks/>
        </xdr:cNvSpPr>
      </xdr:nvSpPr>
      <xdr:spPr>
        <a:xfrm>
          <a:off x="4010025" y="40005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333" name="Line 333"/>
        <xdr:cNvSpPr>
          <a:spLocks/>
        </xdr:cNvSpPr>
      </xdr:nvSpPr>
      <xdr:spPr>
        <a:xfrm>
          <a:off x="4010025" y="40005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xdr:row>
      <xdr:rowOff>0</xdr:rowOff>
    </xdr:from>
    <xdr:to>
      <xdr:col>6</xdr:col>
      <xdr:colOff>381000</xdr:colOff>
      <xdr:row>1</xdr:row>
      <xdr:rowOff>0</xdr:rowOff>
    </xdr:to>
    <xdr:sp>
      <xdr:nvSpPr>
        <xdr:cNvPr id="334" name="Line 334"/>
        <xdr:cNvSpPr>
          <a:spLocks/>
        </xdr:cNvSpPr>
      </xdr:nvSpPr>
      <xdr:spPr>
        <a:xfrm>
          <a:off x="3981450" y="40005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1</xdr:row>
      <xdr:rowOff>0</xdr:rowOff>
    </xdr:from>
    <xdr:to>
      <xdr:col>6</xdr:col>
      <xdr:colOff>381000</xdr:colOff>
      <xdr:row>1</xdr:row>
      <xdr:rowOff>0</xdr:rowOff>
    </xdr:to>
    <xdr:sp>
      <xdr:nvSpPr>
        <xdr:cNvPr id="335" name="Line 335"/>
        <xdr:cNvSpPr>
          <a:spLocks/>
        </xdr:cNvSpPr>
      </xdr:nvSpPr>
      <xdr:spPr>
        <a:xfrm>
          <a:off x="3990975" y="400050"/>
          <a:ext cx="2667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352425</xdr:colOff>
      <xdr:row>1</xdr:row>
      <xdr:rowOff>0</xdr:rowOff>
    </xdr:to>
    <xdr:sp>
      <xdr:nvSpPr>
        <xdr:cNvPr id="336" name="Line 336"/>
        <xdr:cNvSpPr>
          <a:spLocks/>
        </xdr:cNvSpPr>
      </xdr:nvSpPr>
      <xdr:spPr>
        <a:xfrm>
          <a:off x="4000500" y="400050"/>
          <a:ext cx="2286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337" name="Line 337"/>
        <xdr:cNvSpPr>
          <a:spLocks/>
        </xdr:cNvSpPr>
      </xdr:nvSpPr>
      <xdr:spPr>
        <a:xfrm>
          <a:off x="4000500" y="400050"/>
          <a:ext cx="257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xdr:row>
      <xdr:rowOff>0</xdr:rowOff>
    </xdr:from>
    <xdr:to>
      <xdr:col>6</xdr:col>
      <xdr:colOff>381000</xdr:colOff>
      <xdr:row>1</xdr:row>
      <xdr:rowOff>0</xdr:rowOff>
    </xdr:to>
    <xdr:sp>
      <xdr:nvSpPr>
        <xdr:cNvPr id="338" name="Line 338"/>
        <xdr:cNvSpPr>
          <a:spLocks/>
        </xdr:cNvSpPr>
      </xdr:nvSpPr>
      <xdr:spPr>
        <a:xfrm>
          <a:off x="3981450" y="40005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339" name="Line 339"/>
        <xdr:cNvSpPr>
          <a:spLocks/>
        </xdr:cNvSpPr>
      </xdr:nvSpPr>
      <xdr:spPr>
        <a:xfrm>
          <a:off x="4010025" y="40005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1</xdr:row>
      <xdr:rowOff>0</xdr:rowOff>
    </xdr:from>
    <xdr:to>
      <xdr:col>6</xdr:col>
      <xdr:colOff>381000</xdr:colOff>
      <xdr:row>1</xdr:row>
      <xdr:rowOff>0</xdr:rowOff>
    </xdr:to>
    <xdr:sp>
      <xdr:nvSpPr>
        <xdr:cNvPr id="340" name="Line 340"/>
        <xdr:cNvSpPr>
          <a:spLocks/>
        </xdr:cNvSpPr>
      </xdr:nvSpPr>
      <xdr:spPr>
        <a:xfrm flipV="1">
          <a:off x="4048125" y="400050"/>
          <a:ext cx="2095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xdr:row>
      <xdr:rowOff>0</xdr:rowOff>
    </xdr:from>
    <xdr:to>
      <xdr:col>6</xdr:col>
      <xdr:colOff>381000</xdr:colOff>
      <xdr:row>1</xdr:row>
      <xdr:rowOff>0</xdr:rowOff>
    </xdr:to>
    <xdr:sp>
      <xdr:nvSpPr>
        <xdr:cNvPr id="341" name="Line 341"/>
        <xdr:cNvSpPr>
          <a:spLocks/>
        </xdr:cNvSpPr>
      </xdr:nvSpPr>
      <xdr:spPr>
        <a:xfrm>
          <a:off x="3981450" y="40005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342" name="Line 342"/>
        <xdr:cNvSpPr>
          <a:spLocks/>
        </xdr:cNvSpPr>
      </xdr:nvSpPr>
      <xdr:spPr>
        <a:xfrm>
          <a:off x="4010025" y="40005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343" name="Line 343"/>
        <xdr:cNvSpPr>
          <a:spLocks/>
        </xdr:cNvSpPr>
      </xdr:nvSpPr>
      <xdr:spPr>
        <a:xfrm>
          <a:off x="4010025" y="40005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344" name="Line 344"/>
        <xdr:cNvSpPr>
          <a:spLocks/>
        </xdr:cNvSpPr>
      </xdr:nvSpPr>
      <xdr:spPr>
        <a:xfrm>
          <a:off x="4000500" y="400050"/>
          <a:ext cx="257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352425</xdr:colOff>
      <xdr:row>1</xdr:row>
      <xdr:rowOff>0</xdr:rowOff>
    </xdr:to>
    <xdr:sp>
      <xdr:nvSpPr>
        <xdr:cNvPr id="345" name="Line 345"/>
        <xdr:cNvSpPr>
          <a:spLocks/>
        </xdr:cNvSpPr>
      </xdr:nvSpPr>
      <xdr:spPr>
        <a:xfrm>
          <a:off x="4000500" y="400050"/>
          <a:ext cx="2286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346" name="Line 346"/>
        <xdr:cNvSpPr>
          <a:spLocks/>
        </xdr:cNvSpPr>
      </xdr:nvSpPr>
      <xdr:spPr>
        <a:xfrm>
          <a:off x="4000500" y="400050"/>
          <a:ext cx="257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347" name="Line 347"/>
        <xdr:cNvSpPr>
          <a:spLocks/>
        </xdr:cNvSpPr>
      </xdr:nvSpPr>
      <xdr:spPr>
        <a:xfrm>
          <a:off x="4000500" y="400050"/>
          <a:ext cx="257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348" name="Line 348"/>
        <xdr:cNvSpPr>
          <a:spLocks/>
        </xdr:cNvSpPr>
      </xdr:nvSpPr>
      <xdr:spPr>
        <a:xfrm>
          <a:off x="4000500" y="400050"/>
          <a:ext cx="257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xdr:row>
      <xdr:rowOff>0</xdr:rowOff>
    </xdr:from>
    <xdr:to>
      <xdr:col>6</xdr:col>
      <xdr:colOff>381000</xdr:colOff>
      <xdr:row>1</xdr:row>
      <xdr:rowOff>0</xdr:rowOff>
    </xdr:to>
    <xdr:sp>
      <xdr:nvSpPr>
        <xdr:cNvPr id="349" name="Line 349"/>
        <xdr:cNvSpPr>
          <a:spLocks/>
        </xdr:cNvSpPr>
      </xdr:nvSpPr>
      <xdr:spPr>
        <a:xfrm>
          <a:off x="3981450" y="40005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1</xdr:row>
      <xdr:rowOff>0</xdr:rowOff>
    </xdr:from>
    <xdr:to>
      <xdr:col>6</xdr:col>
      <xdr:colOff>381000</xdr:colOff>
      <xdr:row>1</xdr:row>
      <xdr:rowOff>0</xdr:rowOff>
    </xdr:to>
    <xdr:sp>
      <xdr:nvSpPr>
        <xdr:cNvPr id="350" name="Line 350"/>
        <xdr:cNvSpPr>
          <a:spLocks/>
        </xdr:cNvSpPr>
      </xdr:nvSpPr>
      <xdr:spPr>
        <a:xfrm>
          <a:off x="3990975" y="400050"/>
          <a:ext cx="2667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xdr:row>
      <xdr:rowOff>0</xdr:rowOff>
    </xdr:from>
    <xdr:to>
      <xdr:col>6</xdr:col>
      <xdr:colOff>381000</xdr:colOff>
      <xdr:row>1</xdr:row>
      <xdr:rowOff>0</xdr:rowOff>
    </xdr:to>
    <xdr:sp>
      <xdr:nvSpPr>
        <xdr:cNvPr id="351" name="Line 351"/>
        <xdr:cNvSpPr>
          <a:spLocks/>
        </xdr:cNvSpPr>
      </xdr:nvSpPr>
      <xdr:spPr>
        <a:xfrm>
          <a:off x="3981450" y="40005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1</xdr:row>
      <xdr:rowOff>0</xdr:rowOff>
    </xdr:from>
    <xdr:to>
      <xdr:col>6</xdr:col>
      <xdr:colOff>381000</xdr:colOff>
      <xdr:row>1</xdr:row>
      <xdr:rowOff>0</xdr:rowOff>
    </xdr:to>
    <xdr:sp>
      <xdr:nvSpPr>
        <xdr:cNvPr id="352" name="Line 352"/>
        <xdr:cNvSpPr>
          <a:spLocks/>
        </xdr:cNvSpPr>
      </xdr:nvSpPr>
      <xdr:spPr>
        <a:xfrm>
          <a:off x="3952875" y="400050"/>
          <a:ext cx="3048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353" name="Line 353"/>
        <xdr:cNvSpPr>
          <a:spLocks/>
        </xdr:cNvSpPr>
      </xdr:nvSpPr>
      <xdr:spPr>
        <a:xfrm>
          <a:off x="4010025" y="40005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xdr:row>
      <xdr:rowOff>0</xdr:rowOff>
    </xdr:from>
    <xdr:to>
      <xdr:col>6</xdr:col>
      <xdr:colOff>381000</xdr:colOff>
      <xdr:row>1</xdr:row>
      <xdr:rowOff>0</xdr:rowOff>
    </xdr:to>
    <xdr:sp>
      <xdr:nvSpPr>
        <xdr:cNvPr id="354" name="Line 354"/>
        <xdr:cNvSpPr>
          <a:spLocks/>
        </xdr:cNvSpPr>
      </xdr:nvSpPr>
      <xdr:spPr>
        <a:xfrm>
          <a:off x="3981450" y="40005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355" name="Line 355"/>
        <xdr:cNvSpPr>
          <a:spLocks/>
        </xdr:cNvSpPr>
      </xdr:nvSpPr>
      <xdr:spPr>
        <a:xfrm>
          <a:off x="4000500" y="400050"/>
          <a:ext cx="257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1</xdr:row>
      <xdr:rowOff>0</xdr:rowOff>
    </xdr:from>
    <xdr:to>
      <xdr:col>6</xdr:col>
      <xdr:colOff>381000</xdr:colOff>
      <xdr:row>1</xdr:row>
      <xdr:rowOff>0</xdr:rowOff>
    </xdr:to>
    <xdr:sp>
      <xdr:nvSpPr>
        <xdr:cNvPr id="356" name="Line 356"/>
        <xdr:cNvSpPr>
          <a:spLocks/>
        </xdr:cNvSpPr>
      </xdr:nvSpPr>
      <xdr:spPr>
        <a:xfrm>
          <a:off x="3990975" y="400050"/>
          <a:ext cx="2667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357" name="Line 357"/>
        <xdr:cNvSpPr>
          <a:spLocks/>
        </xdr:cNvSpPr>
      </xdr:nvSpPr>
      <xdr:spPr>
        <a:xfrm>
          <a:off x="4000500" y="400050"/>
          <a:ext cx="257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1</xdr:row>
      <xdr:rowOff>0</xdr:rowOff>
    </xdr:from>
    <xdr:to>
      <xdr:col>6</xdr:col>
      <xdr:colOff>381000</xdr:colOff>
      <xdr:row>1</xdr:row>
      <xdr:rowOff>0</xdr:rowOff>
    </xdr:to>
    <xdr:sp>
      <xdr:nvSpPr>
        <xdr:cNvPr id="358" name="Line 358"/>
        <xdr:cNvSpPr>
          <a:spLocks/>
        </xdr:cNvSpPr>
      </xdr:nvSpPr>
      <xdr:spPr>
        <a:xfrm>
          <a:off x="3952875" y="400050"/>
          <a:ext cx="3048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359" name="Line 359"/>
        <xdr:cNvSpPr>
          <a:spLocks/>
        </xdr:cNvSpPr>
      </xdr:nvSpPr>
      <xdr:spPr>
        <a:xfrm>
          <a:off x="4010025" y="40005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1</xdr:row>
      <xdr:rowOff>0</xdr:rowOff>
    </xdr:from>
    <xdr:to>
      <xdr:col>6</xdr:col>
      <xdr:colOff>381000</xdr:colOff>
      <xdr:row>1</xdr:row>
      <xdr:rowOff>0</xdr:rowOff>
    </xdr:to>
    <xdr:sp>
      <xdr:nvSpPr>
        <xdr:cNvPr id="360" name="Line 360"/>
        <xdr:cNvSpPr>
          <a:spLocks/>
        </xdr:cNvSpPr>
      </xdr:nvSpPr>
      <xdr:spPr>
        <a:xfrm>
          <a:off x="3990975" y="400050"/>
          <a:ext cx="2667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361" name="Line 361"/>
        <xdr:cNvSpPr>
          <a:spLocks/>
        </xdr:cNvSpPr>
      </xdr:nvSpPr>
      <xdr:spPr>
        <a:xfrm>
          <a:off x="4010025" y="40005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xdr:row>
      <xdr:rowOff>0</xdr:rowOff>
    </xdr:from>
    <xdr:to>
      <xdr:col>6</xdr:col>
      <xdr:colOff>381000</xdr:colOff>
      <xdr:row>1</xdr:row>
      <xdr:rowOff>0</xdr:rowOff>
    </xdr:to>
    <xdr:sp>
      <xdr:nvSpPr>
        <xdr:cNvPr id="362" name="Line 362"/>
        <xdr:cNvSpPr>
          <a:spLocks/>
        </xdr:cNvSpPr>
      </xdr:nvSpPr>
      <xdr:spPr>
        <a:xfrm>
          <a:off x="3981450" y="40005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363" name="Line 363"/>
        <xdr:cNvSpPr>
          <a:spLocks/>
        </xdr:cNvSpPr>
      </xdr:nvSpPr>
      <xdr:spPr>
        <a:xfrm>
          <a:off x="4010025" y="40005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xdr:row>
      <xdr:rowOff>0</xdr:rowOff>
    </xdr:from>
    <xdr:to>
      <xdr:col>6</xdr:col>
      <xdr:colOff>381000</xdr:colOff>
      <xdr:row>1</xdr:row>
      <xdr:rowOff>0</xdr:rowOff>
    </xdr:to>
    <xdr:sp>
      <xdr:nvSpPr>
        <xdr:cNvPr id="364" name="Line 364"/>
        <xdr:cNvSpPr>
          <a:spLocks/>
        </xdr:cNvSpPr>
      </xdr:nvSpPr>
      <xdr:spPr>
        <a:xfrm>
          <a:off x="3981450" y="40005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1</xdr:row>
      <xdr:rowOff>0</xdr:rowOff>
    </xdr:from>
    <xdr:to>
      <xdr:col>6</xdr:col>
      <xdr:colOff>381000</xdr:colOff>
      <xdr:row>1</xdr:row>
      <xdr:rowOff>0</xdr:rowOff>
    </xdr:to>
    <xdr:sp>
      <xdr:nvSpPr>
        <xdr:cNvPr id="365" name="Line 365"/>
        <xdr:cNvSpPr>
          <a:spLocks/>
        </xdr:cNvSpPr>
      </xdr:nvSpPr>
      <xdr:spPr>
        <a:xfrm>
          <a:off x="3990975" y="400050"/>
          <a:ext cx="2667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1</xdr:row>
      <xdr:rowOff>0</xdr:rowOff>
    </xdr:from>
    <xdr:to>
      <xdr:col>6</xdr:col>
      <xdr:colOff>381000</xdr:colOff>
      <xdr:row>1</xdr:row>
      <xdr:rowOff>0</xdr:rowOff>
    </xdr:to>
    <xdr:sp>
      <xdr:nvSpPr>
        <xdr:cNvPr id="366" name="Line 366"/>
        <xdr:cNvSpPr>
          <a:spLocks/>
        </xdr:cNvSpPr>
      </xdr:nvSpPr>
      <xdr:spPr>
        <a:xfrm>
          <a:off x="3990975" y="400050"/>
          <a:ext cx="2667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367" name="Line 367"/>
        <xdr:cNvSpPr>
          <a:spLocks/>
        </xdr:cNvSpPr>
      </xdr:nvSpPr>
      <xdr:spPr>
        <a:xfrm>
          <a:off x="4000500" y="400050"/>
          <a:ext cx="257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368" name="Line 368"/>
        <xdr:cNvSpPr>
          <a:spLocks/>
        </xdr:cNvSpPr>
      </xdr:nvSpPr>
      <xdr:spPr>
        <a:xfrm>
          <a:off x="4000500" y="400050"/>
          <a:ext cx="257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xdr:row>
      <xdr:rowOff>0</xdr:rowOff>
    </xdr:from>
    <xdr:to>
      <xdr:col>6</xdr:col>
      <xdr:colOff>381000</xdr:colOff>
      <xdr:row>1</xdr:row>
      <xdr:rowOff>0</xdr:rowOff>
    </xdr:to>
    <xdr:sp>
      <xdr:nvSpPr>
        <xdr:cNvPr id="369" name="Line 369"/>
        <xdr:cNvSpPr>
          <a:spLocks/>
        </xdr:cNvSpPr>
      </xdr:nvSpPr>
      <xdr:spPr>
        <a:xfrm>
          <a:off x="3981450" y="40005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1</xdr:row>
      <xdr:rowOff>0</xdr:rowOff>
    </xdr:from>
    <xdr:to>
      <xdr:col>6</xdr:col>
      <xdr:colOff>381000</xdr:colOff>
      <xdr:row>1</xdr:row>
      <xdr:rowOff>0</xdr:rowOff>
    </xdr:to>
    <xdr:sp>
      <xdr:nvSpPr>
        <xdr:cNvPr id="370" name="Line 370"/>
        <xdr:cNvSpPr>
          <a:spLocks/>
        </xdr:cNvSpPr>
      </xdr:nvSpPr>
      <xdr:spPr>
        <a:xfrm>
          <a:off x="3990975" y="400050"/>
          <a:ext cx="2667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1</xdr:row>
      <xdr:rowOff>0</xdr:rowOff>
    </xdr:from>
    <xdr:to>
      <xdr:col>6</xdr:col>
      <xdr:colOff>381000</xdr:colOff>
      <xdr:row>1</xdr:row>
      <xdr:rowOff>0</xdr:rowOff>
    </xdr:to>
    <xdr:sp>
      <xdr:nvSpPr>
        <xdr:cNvPr id="371" name="Line 371"/>
        <xdr:cNvSpPr>
          <a:spLocks/>
        </xdr:cNvSpPr>
      </xdr:nvSpPr>
      <xdr:spPr>
        <a:xfrm>
          <a:off x="3952875" y="400050"/>
          <a:ext cx="3048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180975</xdr:colOff>
      <xdr:row>1</xdr:row>
      <xdr:rowOff>0</xdr:rowOff>
    </xdr:from>
    <xdr:to>
      <xdr:col>6</xdr:col>
      <xdr:colOff>381000</xdr:colOff>
      <xdr:row>1</xdr:row>
      <xdr:rowOff>0</xdr:rowOff>
    </xdr:to>
    <xdr:sp>
      <xdr:nvSpPr>
        <xdr:cNvPr id="372" name="Line 372"/>
        <xdr:cNvSpPr>
          <a:spLocks/>
        </xdr:cNvSpPr>
      </xdr:nvSpPr>
      <xdr:spPr>
        <a:xfrm>
          <a:off x="4057650" y="400050"/>
          <a:ext cx="2000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373" name="Line 373"/>
        <xdr:cNvSpPr>
          <a:spLocks/>
        </xdr:cNvSpPr>
      </xdr:nvSpPr>
      <xdr:spPr>
        <a:xfrm>
          <a:off x="4010025" y="40005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374" name="Line 374"/>
        <xdr:cNvSpPr>
          <a:spLocks/>
        </xdr:cNvSpPr>
      </xdr:nvSpPr>
      <xdr:spPr>
        <a:xfrm>
          <a:off x="4000500" y="400050"/>
          <a:ext cx="257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352425</xdr:colOff>
      <xdr:row>1</xdr:row>
      <xdr:rowOff>0</xdr:rowOff>
    </xdr:to>
    <xdr:sp>
      <xdr:nvSpPr>
        <xdr:cNvPr id="375" name="Line 375"/>
        <xdr:cNvSpPr>
          <a:spLocks/>
        </xdr:cNvSpPr>
      </xdr:nvSpPr>
      <xdr:spPr>
        <a:xfrm>
          <a:off x="4000500" y="400050"/>
          <a:ext cx="2286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376" name="Line 376"/>
        <xdr:cNvSpPr>
          <a:spLocks/>
        </xdr:cNvSpPr>
      </xdr:nvSpPr>
      <xdr:spPr>
        <a:xfrm>
          <a:off x="4000500" y="400050"/>
          <a:ext cx="257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377" name="Line 377"/>
        <xdr:cNvSpPr>
          <a:spLocks/>
        </xdr:cNvSpPr>
      </xdr:nvSpPr>
      <xdr:spPr>
        <a:xfrm>
          <a:off x="4000500" y="400050"/>
          <a:ext cx="257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1</xdr:row>
      <xdr:rowOff>0</xdr:rowOff>
    </xdr:from>
    <xdr:to>
      <xdr:col>6</xdr:col>
      <xdr:colOff>381000</xdr:colOff>
      <xdr:row>1</xdr:row>
      <xdr:rowOff>0</xdr:rowOff>
    </xdr:to>
    <xdr:sp>
      <xdr:nvSpPr>
        <xdr:cNvPr id="378" name="Line 378"/>
        <xdr:cNvSpPr>
          <a:spLocks/>
        </xdr:cNvSpPr>
      </xdr:nvSpPr>
      <xdr:spPr>
        <a:xfrm>
          <a:off x="3990975" y="400050"/>
          <a:ext cx="2667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xdr:row>
      <xdr:rowOff>0</xdr:rowOff>
    </xdr:from>
    <xdr:to>
      <xdr:col>6</xdr:col>
      <xdr:colOff>381000</xdr:colOff>
      <xdr:row>1</xdr:row>
      <xdr:rowOff>0</xdr:rowOff>
    </xdr:to>
    <xdr:sp>
      <xdr:nvSpPr>
        <xdr:cNvPr id="379" name="Line 379"/>
        <xdr:cNvSpPr>
          <a:spLocks/>
        </xdr:cNvSpPr>
      </xdr:nvSpPr>
      <xdr:spPr>
        <a:xfrm>
          <a:off x="4000500" y="400050"/>
          <a:ext cx="257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95250</xdr:colOff>
      <xdr:row>1</xdr:row>
      <xdr:rowOff>0</xdr:rowOff>
    </xdr:from>
    <xdr:to>
      <xdr:col>6</xdr:col>
      <xdr:colOff>381000</xdr:colOff>
      <xdr:row>1</xdr:row>
      <xdr:rowOff>0</xdr:rowOff>
    </xdr:to>
    <xdr:sp>
      <xdr:nvSpPr>
        <xdr:cNvPr id="380" name="Line 380"/>
        <xdr:cNvSpPr>
          <a:spLocks/>
        </xdr:cNvSpPr>
      </xdr:nvSpPr>
      <xdr:spPr>
        <a:xfrm>
          <a:off x="3971925" y="400050"/>
          <a:ext cx="2857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xdr:row>
      <xdr:rowOff>0</xdr:rowOff>
    </xdr:from>
    <xdr:to>
      <xdr:col>6</xdr:col>
      <xdr:colOff>381000</xdr:colOff>
      <xdr:row>1</xdr:row>
      <xdr:rowOff>0</xdr:rowOff>
    </xdr:to>
    <xdr:sp>
      <xdr:nvSpPr>
        <xdr:cNvPr id="381" name="Line 381"/>
        <xdr:cNvSpPr>
          <a:spLocks/>
        </xdr:cNvSpPr>
      </xdr:nvSpPr>
      <xdr:spPr>
        <a:xfrm>
          <a:off x="3981450" y="40005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1</xdr:row>
      <xdr:rowOff>0</xdr:rowOff>
    </xdr:from>
    <xdr:to>
      <xdr:col>6</xdr:col>
      <xdr:colOff>381000</xdr:colOff>
      <xdr:row>1</xdr:row>
      <xdr:rowOff>0</xdr:rowOff>
    </xdr:to>
    <xdr:sp>
      <xdr:nvSpPr>
        <xdr:cNvPr id="382" name="Line 382"/>
        <xdr:cNvSpPr>
          <a:spLocks/>
        </xdr:cNvSpPr>
      </xdr:nvSpPr>
      <xdr:spPr>
        <a:xfrm>
          <a:off x="3990975" y="400050"/>
          <a:ext cx="2667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xdr:row>
      <xdr:rowOff>0</xdr:rowOff>
    </xdr:from>
    <xdr:to>
      <xdr:col>6</xdr:col>
      <xdr:colOff>381000</xdr:colOff>
      <xdr:row>1</xdr:row>
      <xdr:rowOff>0</xdr:rowOff>
    </xdr:to>
    <xdr:sp>
      <xdr:nvSpPr>
        <xdr:cNvPr id="383" name="Line 383"/>
        <xdr:cNvSpPr>
          <a:spLocks/>
        </xdr:cNvSpPr>
      </xdr:nvSpPr>
      <xdr:spPr>
        <a:xfrm>
          <a:off x="3981450" y="40005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384" name="Line 384"/>
        <xdr:cNvSpPr>
          <a:spLocks/>
        </xdr:cNvSpPr>
      </xdr:nvSpPr>
      <xdr:spPr>
        <a:xfrm>
          <a:off x="4010025" y="40005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1</xdr:row>
      <xdr:rowOff>0</xdr:rowOff>
    </xdr:from>
    <xdr:to>
      <xdr:col>6</xdr:col>
      <xdr:colOff>381000</xdr:colOff>
      <xdr:row>1</xdr:row>
      <xdr:rowOff>0</xdr:rowOff>
    </xdr:to>
    <xdr:sp>
      <xdr:nvSpPr>
        <xdr:cNvPr id="385" name="Line 385"/>
        <xdr:cNvSpPr>
          <a:spLocks/>
        </xdr:cNvSpPr>
      </xdr:nvSpPr>
      <xdr:spPr>
        <a:xfrm flipV="1">
          <a:off x="4048125" y="400050"/>
          <a:ext cx="2095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104775</xdr:colOff>
      <xdr:row>1</xdr:row>
      <xdr:rowOff>0</xdr:rowOff>
    </xdr:from>
    <xdr:to>
      <xdr:col>6</xdr:col>
      <xdr:colOff>381000</xdr:colOff>
      <xdr:row>1</xdr:row>
      <xdr:rowOff>0</xdr:rowOff>
    </xdr:to>
    <xdr:sp>
      <xdr:nvSpPr>
        <xdr:cNvPr id="386" name="Line 386"/>
        <xdr:cNvSpPr>
          <a:spLocks/>
        </xdr:cNvSpPr>
      </xdr:nvSpPr>
      <xdr:spPr>
        <a:xfrm>
          <a:off x="3981450" y="400050"/>
          <a:ext cx="276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xdr:row>
      <xdr:rowOff>0</xdr:rowOff>
    </xdr:from>
    <xdr:to>
      <xdr:col>6</xdr:col>
      <xdr:colOff>381000</xdr:colOff>
      <xdr:row>1</xdr:row>
      <xdr:rowOff>0</xdr:rowOff>
    </xdr:to>
    <xdr:sp>
      <xdr:nvSpPr>
        <xdr:cNvPr id="387" name="Line 387"/>
        <xdr:cNvSpPr>
          <a:spLocks/>
        </xdr:cNvSpPr>
      </xdr:nvSpPr>
      <xdr:spPr>
        <a:xfrm>
          <a:off x="4010025" y="400050"/>
          <a:ext cx="247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1</xdr:row>
      <xdr:rowOff>0</xdr:rowOff>
    </xdr:from>
    <xdr:to>
      <xdr:col>6</xdr:col>
      <xdr:colOff>381000</xdr:colOff>
      <xdr:row>1</xdr:row>
      <xdr:rowOff>0</xdr:rowOff>
    </xdr:to>
    <xdr:sp>
      <xdr:nvSpPr>
        <xdr:cNvPr id="388" name="Line 388"/>
        <xdr:cNvSpPr>
          <a:spLocks/>
        </xdr:cNvSpPr>
      </xdr:nvSpPr>
      <xdr:spPr>
        <a:xfrm>
          <a:off x="3952875" y="400050"/>
          <a:ext cx="3048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12</xdr:col>
      <xdr:colOff>9525</xdr:colOff>
      <xdr:row>0</xdr:row>
      <xdr:rowOff>66675</xdr:rowOff>
    </xdr:from>
    <xdr:to>
      <xdr:col>16</xdr:col>
      <xdr:colOff>9525</xdr:colOff>
      <xdr:row>0</xdr:row>
      <xdr:rowOff>352425</xdr:rowOff>
    </xdr:to>
    <xdr:pic>
      <xdr:nvPicPr>
        <xdr:cNvPr id="389" name="図 2"/>
        <xdr:cNvPicPr preferRelativeResize="1">
          <a:picLocks noChangeAspect="1"/>
        </xdr:cNvPicPr>
      </xdr:nvPicPr>
      <xdr:blipFill>
        <a:blip r:embed="rId1"/>
        <a:stretch>
          <a:fillRect/>
        </a:stretch>
      </xdr:blipFill>
      <xdr:spPr>
        <a:xfrm>
          <a:off x="6172200" y="66675"/>
          <a:ext cx="1524000" cy="285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3</xdr:row>
      <xdr:rowOff>0</xdr:rowOff>
    </xdr:from>
    <xdr:to>
      <xdr:col>6</xdr:col>
      <xdr:colOff>0</xdr:colOff>
      <xdr:row>3</xdr:row>
      <xdr:rowOff>0</xdr:rowOff>
    </xdr:to>
    <xdr:sp>
      <xdr:nvSpPr>
        <xdr:cNvPr id="1" name="Line 2550"/>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2" name="Line 2551"/>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3" name="Line 2552"/>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4" name="Line 2553"/>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5" name="Line 2554"/>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6" name="Line 2555"/>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7" name="Line 2556"/>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8" name="Line 2557"/>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9" name="Line 2558"/>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10" name="Line 2559"/>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11" name="Line 2560"/>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12" name="Line 2561"/>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13" name="Line 2562"/>
        <xdr:cNvSpPr>
          <a:spLocks/>
        </xdr:cNvSpPr>
      </xdr:nvSpPr>
      <xdr:spPr>
        <a:xfrm flipV="1">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14" name="Line 2563"/>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15" name="Line 2564"/>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16" name="Line 2565"/>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17" name="Line 2566"/>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18" name="Line 2567"/>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19" name="Line 2568"/>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20" name="Line 2569"/>
        <xdr:cNvSpPr>
          <a:spLocks/>
        </xdr:cNvSpPr>
      </xdr:nvSpPr>
      <xdr:spPr>
        <a:xfrm flipV="1">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21" name="Line 2570"/>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22" name="Line 2571"/>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23" name="Line 2572"/>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24" name="Line 2573"/>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25" name="Line 2574"/>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26" name="Line 2575"/>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27" name="Line 2576"/>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28" name="Line 2577"/>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29" name="Line 2578"/>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30" name="Line 2579"/>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31" name="Line 2580"/>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32" name="Line 2581"/>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33" name="Line 2582"/>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34" name="Line 2583"/>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35" name="Line 2584"/>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36" name="Line 2585"/>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37" name="Line 2586"/>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38" name="Line 2587"/>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39" name="Line 2588"/>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40" name="Line 2589"/>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41" name="Line 2590"/>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42" name="Line 2591"/>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43" name="Line 2592"/>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44" name="Line 2593"/>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45" name="Line 2594"/>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46" name="Line 2595"/>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47" name="Line 2596"/>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48" name="Line 2597"/>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49" name="Line 2598"/>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50" name="Line 2599"/>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51" name="Line 2600"/>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52" name="Line 2601"/>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53" name="Line 2602"/>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54" name="Line 2603"/>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55" name="Line 2604"/>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56" name="Line 2605"/>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57" name="Line 2606"/>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58" name="Line 2607"/>
        <xdr:cNvSpPr>
          <a:spLocks/>
        </xdr:cNvSpPr>
      </xdr:nvSpPr>
      <xdr:spPr>
        <a:xfrm flipV="1">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59" name="Line 2608"/>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60" name="Line 2609"/>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61" name="Line 2610"/>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62" name="Line 2611"/>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63" name="Line 2612"/>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64" name="Line 2613"/>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65" name="Line 2614"/>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66" name="Line 2615"/>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67" name="Line 2616"/>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68" name="Line 2617"/>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69" name="Line 2618"/>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70" name="Line 2619"/>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71" name="Line 2620"/>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72" name="Line 2621"/>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73" name="Line 2622"/>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74" name="Line 2623"/>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75" name="Line 2624"/>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76" name="Line 2625"/>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77" name="Line 2626"/>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78" name="Line 2627"/>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79" name="Line 2628"/>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80" name="Line 2629"/>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81" name="Line 2630"/>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82" name="Line 2631"/>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83" name="Line 2632"/>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84" name="Line 2633"/>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85" name="Line 2634"/>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86" name="Line 2635"/>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87" name="Line 2636"/>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88" name="Line 2637"/>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89" name="Line 2638"/>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90" name="Line 2639"/>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91" name="Line 2640"/>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92" name="Line 2641"/>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93" name="Freeform 2642"/>
        <xdr:cNvSpPr>
          <a:spLocks/>
        </xdr:cNvSpPr>
      </xdr:nvSpPr>
      <xdr:spPr>
        <a:xfrm>
          <a:off x="6419850" y="1171575"/>
          <a:ext cx="0" cy="0"/>
        </a:xfrm>
        <a:custGeom>
          <a:pathLst>
            <a:path h="6" w="36">
              <a:moveTo>
                <a:pt x="0" y="0"/>
              </a:moveTo>
              <a:lnTo>
                <a:pt x="14" y="6"/>
              </a:lnTo>
              <a:lnTo>
                <a:pt x="36" y="4"/>
              </a:lnTo>
            </a:path>
          </a:pathLst>
        </a:cu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94" name="Line 2643"/>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95" name="Line 2644"/>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96" name="Line 2645"/>
        <xdr:cNvSpPr>
          <a:spLocks/>
        </xdr:cNvSpPr>
      </xdr:nvSpPr>
      <xdr:spPr>
        <a:xfrm flipV="1">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97" name="Freeform 2646"/>
        <xdr:cNvSpPr>
          <a:spLocks/>
        </xdr:cNvSpPr>
      </xdr:nvSpPr>
      <xdr:spPr>
        <a:xfrm>
          <a:off x="6419850" y="1171575"/>
          <a:ext cx="0" cy="0"/>
        </a:xfrm>
        <a:custGeom>
          <a:pathLst>
            <a:path h="6" w="36">
              <a:moveTo>
                <a:pt x="0" y="0"/>
              </a:moveTo>
              <a:lnTo>
                <a:pt x="14" y="6"/>
              </a:lnTo>
              <a:lnTo>
                <a:pt x="36" y="4"/>
              </a:lnTo>
            </a:path>
          </a:pathLst>
        </a:cu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98" name="Line 2647"/>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99" name="Line 2648"/>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100" name="Line 2649"/>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101" name="Line 2650"/>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102" name="Line 2651"/>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103" name="Line 2652"/>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104" name="Line 2653"/>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105" name="Line 2654"/>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106" name="Line 2655"/>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107" name="Line 2656"/>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108" name="Line 2657"/>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109" name="Line 2658"/>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110" name="Line 2659"/>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111" name="Line 2660"/>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112" name="Line 2661"/>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113" name="Line 2662"/>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114" name="Line 2663"/>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115" name="Line 2664"/>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116" name="Line 2665"/>
        <xdr:cNvSpPr>
          <a:spLocks/>
        </xdr:cNvSpPr>
      </xdr:nvSpPr>
      <xdr:spPr>
        <a:xfrm flipV="1">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117" name="Line 2666"/>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118" name="Line 2667"/>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119" name="Line 2668"/>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120" name="Line 2669"/>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121" name="Line 2670"/>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122" name="Line 2671"/>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123" name="Line 2672"/>
        <xdr:cNvSpPr>
          <a:spLocks/>
        </xdr:cNvSpPr>
      </xdr:nvSpPr>
      <xdr:spPr>
        <a:xfrm flipV="1">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124" name="Line 2673"/>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125" name="Line 2674"/>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126" name="Line 2675"/>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127" name="Line 2676"/>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128" name="Line 2677"/>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129" name="Line 2678"/>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130" name="Line 2679"/>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131" name="Line 2680"/>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132" name="Line 2681"/>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133" name="Line 2682"/>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134" name="Line 2683"/>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135" name="Line 2684"/>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136" name="Line 2685"/>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137" name="Line 2686"/>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138" name="Line 2687"/>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139" name="Line 2688"/>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140" name="Line 2689"/>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141" name="Line 2690"/>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142" name="Line 2691"/>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143" name="Line 2692"/>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144" name="Line 2693"/>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145" name="Line 2694"/>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146" name="Line 2695"/>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147" name="Line 2696"/>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148" name="Line 2697"/>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149" name="Line 2698"/>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150" name="Line 2699"/>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151" name="Line 2700"/>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152" name="Line 2701"/>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153" name="Line 2702"/>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154" name="Line 2703"/>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155" name="Line 2704"/>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156" name="Line 2705"/>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157" name="Line 2706"/>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158" name="Line 2707"/>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159" name="Line 2708"/>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160" name="Line 2709"/>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161" name="Line 2710"/>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162" name="Line 2711"/>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163" name="Line 2712"/>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164" name="Line 2713"/>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165" name="Line 2714"/>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166" name="Freeform 2715"/>
        <xdr:cNvSpPr>
          <a:spLocks/>
        </xdr:cNvSpPr>
      </xdr:nvSpPr>
      <xdr:spPr>
        <a:xfrm>
          <a:off x="6419850" y="1171575"/>
          <a:ext cx="0" cy="0"/>
        </a:xfrm>
        <a:custGeom>
          <a:pathLst>
            <a:path h="6" w="36">
              <a:moveTo>
                <a:pt x="0" y="0"/>
              </a:moveTo>
              <a:lnTo>
                <a:pt x="14" y="6"/>
              </a:lnTo>
              <a:lnTo>
                <a:pt x="36" y="4"/>
              </a:lnTo>
            </a:path>
          </a:pathLst>
        </a:cu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167" name="Line 2716"/>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168" name="Line 2717"/>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169" name="Line 2718"/>
        <xdr:cNvSpPr>
          <a:spLocks/>
        </xdr:cNvSpPr>
      </xdr:nvSpPr>
      <xdr:spPr>
        <a:xfrm flipV="1">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170" name="Freeform 2719"/>
        <xdr:cNvSpPr>
          <a:spLocks/>
        </xdr:cNvSpPr>
      </xdr:nvSpPr>
      <xdr:spPr>
        <a:xfrm>
          <a:off x="6419850" y="1171575"/>
          <a:ext cx="0" cy="0"/>
        </a:xfrm>
        <a:custGeom>
          <a:pathLst>
            <a:path h="6" w="36">
              <a:moveTo>
                <a:pt x="0" y="0"/>
              </a:moveTo>
              <a:lnTo>
                <a:pt x="14" y="6"/>
              </a:lnTo>
              <a:lnTo>
                <a:pt x="36" y="4"/>
              </a:lnTo>
            </a:path>
          </a:pathLst>
        </a:cu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171" name="Line 2720"/>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172" name="Line 2721"/>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173" name="Line 2722"/>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174" name="Line 2723"/>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175" name="Line 2724"/>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176" name="Line 2725"/>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177" name="Line 2726"/>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178" name="Line 2727"/>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179" name="Line 2728"/>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180" name="Line 2729"/>
        <xdr:cNvSpPr>
          <a:spLocks/>
        </xdr:cNvSpPr>
      </xdr:nvSpPr>
      <xdr:spPr>
        <a:xfrm flipV="1">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181" name="Line 2730"/>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182" name="Line 2731"/>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183" name="Line 2732"/>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184" name="Line 2733"/>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185" name="Line 2734"/>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186" name="Line 2735"/>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187" name="Line 2736"/>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188" name="Line 2737"/>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189" name="Line 2738"/>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190" name="Line 2739"/>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191" name="Line 2740"/>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192" name="Line 2741"/>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193" name="Line 2742"/>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194" name="Line 2743"/>
        <xdr:cNvSpPr>
          <a:spLocks/>
        </xdr:cNvSpPr>
      </xdr:nvSpPr>
      <xdr:spPr>
        <a:xfrm flipV="1">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195" name="Line 2744"/>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196" name="Line 2745"/>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197" name="Line 2746"/>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198" name="Line 2747"/>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199" name="Line 2748"/>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200" name="Line 2749"/>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201" name="Line 2750"/>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202" name="Line 2751"/>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203" name="Line 2752"/>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204" name="Line 2753"/>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205" name="Line 2754"/>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206" name="Line 2755"/>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207" name="Line 2756"/>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208" name="Line 2757"/>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209" name="Line 2758"/>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210" name="Line 2759"/>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211" name="Line 2760"/>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212" name="Line 2761"/>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213" name="Line 2762"/>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214" name="Line 2763"/>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215" name="Line 2764"/>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216" name="Line 2765"/>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217" name="Line 2766"/>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218" name="Line 2767"/>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219" name="Line 2768"/>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220" name="Line 2769"/>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221" name="Line 2770"/>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222" name="Line 2771"/>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223" name="Line 2772"/>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224" name="Line 2773"/>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225" name="Line 2774"/>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226" name="Line 2775"/>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227" name="Line 2776"/>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228" name="Line 2777"/>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229" name="Line 2778"/>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230" name="Line 2779"/>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231" name="Line 2780"/>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232" name="Line 2781"/>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233" name="Line 2782"/>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234" name="Line 2783"/>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235" name="Line 2784"/>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236" name="Line 2785"/>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237" name="Line 2786"/>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238" name="Line 2787"/>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239" name="Line 2788"/>
        <xdr:cNvSpPr>
          <a:spLocks/>
        </xdr:cNvSpPr>
      </xdr:nvSpPr>
      <xdr:spPr>
        <a:xfrm flipV="1">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240" name="Line 2789"/>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241" name="Line 2790"/>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242" name="Line 2791"/>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243" name="Line 2792"/>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244" name="Line 2793"/>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245" name="Line 2794"/>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246" name="Line 2795"/>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247" name="Line 2796"/>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248" name="Line 2797"/>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249" name="Line 2798"/>
        <xdr:cNvSpPr>
          <a:spLocks/>
        </xdr:cNvSpPr>
      </xdr:nvSpPr>
      <xdr:spPr>
        <a:xfrm flipV="1">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250" name="Line 2799"/>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251" name="Line 2800"/>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252" name="Line 2801"/>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253" name="Line 2802"/>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254" name="Line 2803"/>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255" name="Line 2804"/>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256" name="Line 2805"/>
        <xdr:cNvSpPr>
          <a:spLocks/>
        </xdr:cNvSpPr>
      </xdr:nvSpPr>
      <xdr:spPr>
        <a:xfrm flipV="1">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257" name="Line 2806"/>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258" name="Line 2807"/>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259" name="Line 2808"/>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260" name="Line 2809"/>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261" name="Line 2810"/>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262" name="Line 2811"/>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263" name="Line 2812"/>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264" name="Line 2813"/>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265" name="Line 2814"/>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266" name="Line 2815"/>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267" name="Line 2816"/>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268" name="Line 2817"/>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269" name="Line 2818"/>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270" name="Line 2819"/>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271" name="Line 2820"/>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272" name="Line 2821"/>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273" name="Line 2822"/>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274" name="Line 2823"/>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275" name="Line 2824"/>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276" name="Line 2825"/>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277" name="Line 2826"/>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278" name="Line 2827"/>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279" name="Line 2828"/>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280" name="Line 2829"/>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281" name="Line 2830"/>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282" name="Line 2831"/>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283" name="Line 2832"/>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284" name="Line 2833"/>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285" name="Line 2834"/>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286" name="Line 2835"/>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287" name="Line 2836"/>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288" name="Line 2837"/>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289" name="Line 2838"/>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290" name="Line 2839"/>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291" name="Line 2840"/>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292" name="Line 2841"/>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293" name="Line 2842"/>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294" name="Line 2843"/>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295" name="Line 2844"/>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296" name="Line 2845"/>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297" name="Line 2846"/>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298" name="Line 2847"/>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299" name="Freeform 2848"/>
        <xdr:cNvSpPr>
          <a:spLocks/>
        </xdr:cNvSpPr>
      </xdr:nvSpPr>
      <xdr:spPr>
        <a:xfrm>
          <a:off x="6419850" y="1171575"/>
          <a:ext cx="0" cy="0"/>
        </a:xfrm>
        <a:custGeom>
          <a:pathLst>
            <a:path h="6" w="36">
              <a:moveTo>
                <a:pt x="0" y="0"/>
              </a:moveTo>
              <a:lnTo>
                <a:pt x="14" y="6"/>
              </a:lnTo>
              <a:lnTo>
                <a:pt x="36" y="4"/>
              </a:lnTo>
            </a:path>
          </a:pathLst>
        </a:cu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300" name="Line 2849"/>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301" name="Line 2850"/>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302" name="Line 2851"/>
        <xdr:cNvSpPr>
          <a:spLocks/>
        </xdr:cNvSpPr>
      </xdr:nvSpPr>
      <xdr:spPr>
        <a:xfrm flipV="1">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303" name="Freeform 2852"/>
        <xdr:cNvSpPr>
          <a:spLocks/>
        </xdr:cNvSpPr>
      </xdr:nvSpPr>
      <xdr:spPr>
        <a:xfrm>
          <a:off x="6419850" y="1171575"/>
          <a:ext cx="0" cy="0"/>
        </a:xfrm>
        <a:custGeom>
          <a:pathLst>
            <a:path h="6" w="36">
              <a:moveTo>
                <a:pt x="0" y="0"/>
              </a:moveTo>
              <a:lnTo>
                <a:pt x="14" y="6"/>
              </a:lnTo>
              <a:lnTo>
                <a:pt x="36" y="4"/>
              </a:lnTo>
            </a:path>
          </a:pathLst>
        </a:cu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304" name="Line 2853"/>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305" name="Line 2854"/>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306" name="Line 2855"/>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307" name="Line 2856"/>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308" name="Line 2857"/>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309" name="Line 2858"/>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310" name="Line 2859"/>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311" name="Line 2860"/>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312" name="Line 2861"/>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313" name="Line 2862"/>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314" name="Line 2863"/>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315" name="Line 2864"/>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316" name="Line 2865"/>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317" name="Line 2866"/>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318" name="Line 2867"/>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319" name="Line 2868"/>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320" name="Line 2869"/>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321" name="Line 2870"/>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322" name="Line 2871"/>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323" name="Line 2872"/>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324" name="Line 2873"/>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325" name="Line 2874"/>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326" name="Line 2875"/>
        <xdr:cNvSpPr>
          <a:spLocks/>
        </xdr:cNvSpPr>
      </xdr:nvSpPr>
      <xdr:spPr>
        <a:xfrm flipV="1">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327" name="Line 2876"/>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328" name="Line 2877"/>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329" name="Line 2878"/>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330" name="Line 2879"/>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331" name="Line 2880"/>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332" name="Line 2881"/>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333" name="Line 2882"/>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334" name="Line 2883"/>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335" name="Line 2884"/>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336" name="Line 2885"/>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337" name="Line 2886"/>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338" name="Line 2887"/>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339" name="Line 2888"/>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340" name="Line 2889"/>
        <xdr:cNvSpPr>
          <a:spLocks/>
        </xdr:cNvSpPr>
      </xdr:nvSpPr>
      <xdr:spPr>
        <a:xfrm flipV="1">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341" name="Line 2890"/>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342" name="Line 2891"/>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343" name="Line 2892"/>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344" name="Line 2893"/>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345" name="Line 2894"/>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346" name="Line 2895"/>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347" name="Line 2896"/>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348" name="Line 2897"/>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349" name="Line 2898"/>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350" name="Line 2899"/>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351" name="Line 2900"/>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352" name="Line 2901"/>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353" name="Line 2902"/>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354" name="Line 2903"/>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355" name="Line 2904"/>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356" name="Line 2905"/>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357" name="Line 2906"/>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358" name="Line 2907"/>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359" name="Line 2908"/>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360" name="Line 2909"/>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361" name="Line 2910"/>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362" name="Line 2911"/>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363" name="Line 2912"/>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364" name="Line 2913"/>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365" name="Line 2914"/>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366" name="Line 2915"/>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367" name="Line 2916"/>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368" name="Line 2917"/>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369" name="Line 2918"/>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370" name="Line 2919"/>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371" name="Line 2920"/>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372" name="Line 2921"/>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373" name="Line 2922"/>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374" name="Line 2923"/>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375" name="Line 2924"/>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376" name="Line 2925"/>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377" name="Line 2926"/>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378" name="Line 2927"/>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379" name="Line 2928"/>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380" name="Line 2929"/>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381" name="Line 2930"/>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382" name="Line 2931"/>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383" name="Line 2932"/>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384" name="Line 2933"/>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385" name="Line 2934"/>
        <xdr:cNvSpPr>
          <a:spLocks/>
        </xdr:cNvSpPr>
      </xdr:nvSpPr>
      <xdr:spPr>
        <a:xfrm flipV="1">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386" name="Line 2935"/>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387" name="Line 2936"/>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xdr:row>
      <xdr:rowOff>0</xdr:rowOff>
    </xdr:from>
    <xdr:to>
      <xdr:col>6</xdr:col>
      <xdr:colOff>0</xdr:colOff>
      <xdr:row>3</xdr:row>
      <xdr:rowOff>0</xdr:rowOff>
    </xdr:to>
    <xdr:sp>
      <xdr:nvSpPr>
        <xdr:cNvPr id="388" name="Line 2937"/>
        <xdr:cNvSpPr>
          <a:spLocks/>
        </xdr:cNvSpPr>
      </xdr:nvSpPr>
      <xdr:spPr>
        <a:xfrm>
          <a:off x="6419850" y="11715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47625</xdr:colOff>
      <xdr:row>3</xdr:row>
      <xdr:rowOff>0</xdr:rowOff>
    </xdr:from>
    <xdr:to>
      <xdr:col>8</xdr:col>
      <xdr:colOff>123825</xdr:colOff>
      <xdr:row>3</xdr:row>
      <xdr:rowOff>0</xdr:rowOff>
    </xdr:to>
    <xdr:sp>
      <xdr:nvSpPr>
        <xdr:cNvPr id="389" name="AutoShape 2938"/>
        <xdr:cNvSpPr>
          <a:spLocks/>
        </xdr:cNvSpPr>
      </xdr:nvSpPr>
      <xdr:spPr>
        <a:xfrm>
          <a:off x="9077325" y="1171575"/>
          <a:ext cx="76200" cy="0"/>
        </a:xfrm>
        <a:prstGeom prst="rightBrace">
          <a:avLst>
            <a:gd name="adj1" fmla="val -2147483648"/>
            <a:gd name="adj2" fmla="val -2868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7</xdr:col>
      <xdr:colOff>1000125</xdr:colOff>
      <xdr:row>0</xdr:row>
      <xdr:rowOff>85725</xdr:rowOff>
    </xdr:from>
    <xdr:to>
      <xdr:col>8</xdr:col>
      <xdr:colOff>1304925</xdr:colOff>
      <xdr:row>0</xdr:row>
      <xdr:rowOff>381000</xdr:rowOff>
    </xdr:to>
    <xdr:pic>
      <xdr:nvPicPr>
        <xdr:cNvPr id="390" name="図 1"/>
        <xdr:cNvPicPr preferRelativeResize="1">
          <a:picLocks noChangeAspect="1"/>
        </xdr:cNvPicPr>
      </xdr:nvPicPr>
      <xdr:blipFill>
        <a:blip r:embed="rId1"/>
        <a:stretch>
          <a:fillRect/>
        </a:stretch>
      </xdr:blipFill>
      <xdr:spPr>
        <a:xfrm>
          <a:off x="8839200" y="85725"/>
          <a:ext cx="1495425" cy="2952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990600</xdr:colOff>
      <xdr:row>0</xdr:row>
      <xdr:rowOff>28575</xdr:rowOff>
    </xdr:from>
    <xdr:to>
      <xdr:col>3</xdr:col>
      <xdr:colOff>828675</xdr:colOff>
      <xdr:row>0</xdr:row>
      <xdr:rowOff>266700</xdr:rowOff>
    </xdr:to>
    <xdr:sp>
      <xdr:nvSpPr>
        <xdr:cNvPr id="1" name="Text Box 1"/>
        <xdr:cNvSpPr txBox="1">
          <a:spLocks noChangeArrowheads="1"/>
        </xdr:cNvSpPr>
      </xdr:nvSpPr>
      <xdr:spPr>
        <a:xfrm>
          <a:off x="5905500" y="28575"/>
          <a:ext cx="942975" cy="238125"/>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600" b="1" i="0" u="none" baseline="0">
              <a:solidFill>
                <a:srgbClr val="000000"/>
              </a:solidFill>
              <a:latin typeface="ＭＳ Ｐゴシック"/>
              <a:ea typeface="ＭＳ Ｐゴシック"/>
              <a:cs typeface="ＭＳ Ｐゴシック"/>
            </a:rPr>
            <a:t>資料第</a:t>
          </a:r>
          <a:r>
            <a:rPr lang="en-US" cap="none" sz="1600" b="1" i="0" u="none" baseline="0">
              <a:solidFill>
                <a:srgbClr val="000000"/>
              </a:solidFill>
              <a:latin typeface="ＭＳ Ｐゴシック"/>
              <a:ea typeface="ＭＳ Ｐゴシック"/>
              <a:cs typeface="ＭＳ Ｐゴシック"/>
            </a:rPr>
            <a:t>3</a:t>
          </a:r>
          <a:r>
            <a:rPr lang="en-US" cap="none" sz="1600" b="1" i="0" u="none" baseline="0">
              <a:solidFill>
                <a:srgbClr val="000000"/>
              </a:solidFill>
              <a:latin typeface="ＭＳ Ｐゴシック"/>
              <a:ea typeface="ＭＳ Ｐゴシック"/>
              <a:cs typeface="ＭＳ Ｐゴシック"/>
            </a:rPr>
            <a:t>号</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666750</xdr:colOff>
      <xdr:row>0</xdr:row>
      <xdr:rowOff>28575</xdr:rowOff>
    </xdr:from>
    <xdr:to>
      <xdr:col>6</xdr:col>
      <xdr:colOff>1914525</xdr:colOff>
      <xdr:row>0</xdr:row>
      <xdr:rowOff>295275</xdr:rowOff>
    </xdr:to>
    <xdr:sp>
      <xdr:nvSpPr>
        <xdr:cNvPr id="1" name="Text Box 2"/>
        <xdr:cNvSpPr txBox="1">
          <a:spLocks noChangeArrowheads="1"/>
        </xdr:cNvSpPr>
      </xdr:nvSpPr>
      <xdr:spPr>
        <a:xfrm>
          <a:off x="5124450" y="28575"/>
          <a:ext cx="124777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600" b="1" i="0" u="none" baseline="0">
              <a:solidFill>
                <a:srgbClr val="000000"/>
              </a:solidFill>
              <a:latin typeface="ＭＳ Ｐゴシック"/>
              <a:ea typeface="ＭＳ Ｐゴシック"/>
              <a:cs typeface="ＭＳ Ｐゴシック"/>
            </a:rPr>
            <a:t>資料第</a:t>
          </a:r>
          <a:r>
            <a:rPr lang="en-US" cap="none" sz="1600" b="1" i="0" u="none" baseline="0">
              <a:solidFill>
                <a:srgbClr val="000000"/>
              </a:solidFill>
              <a:latin typeface="ＭＳ Ｐゴシック"/>
              <a:ea typeface="ＭＳ Ｐゴシック"/>
              <a:cs typeface="ＭＳ Ｐゴシック"/>
            </a:rPr>
            <a:t>4</a:t>
          </a:r>
          <a:r>
            <a:rPr lang="en-US" cap="none" sz="1600" b="1" i="0" u="none" baseline="0">
              <a:solidFill>
                <a:srgbClr val="000000"/>
              </a:solidFill>
              <a:latin typeface="ＭＳ Ｐゴシック"/>
              <a:ea typeface="ＭＳ Ｐゴシック"/>
              <a:cs typeface="ＭＳ Ｐゴシック"/>
            </a:rPr>
            <a:t>号</a:t>
          </a:r>
          <a:r>
            <a:rPr lang="en-US" cap="none" sz="1600" b="1" i="0" u="none" baseline="0">
              <a:solidFill>
                <a:srgbClr val="000000"/>
              </a:solidFill>
              <a:latin typeface="ＭＳ Ｐゴシック"/>
              <a:ea typeface="ＭＳ Ｐゴシック"/>
              <a:cs typeface="ＭＳ Ｐゴシック"/>
            </a:rPr>
            <a:t>
</a:t>
          </a:r>
          <a:r>
            <a:rPr lang="en-US" cap="none" sz="1600" b="1" i="0" u="none" baseline="0">
              <a:solidFill>
                <a:srgbClr val="000000"/>
              </a:solidFill>
              <a:latin typeface="ＭＳ Ｐゴシック"/>
              <a:ea typeface="ＭＳ Ｐゴシック"/>
              <a:cs typeface="ＭＳ Ｐゴシック"/>
            </a:rPr>
            <a:t>号</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123825</xdr:colOff>
      <xdr:row>0</xdr:row>
      <xdr:rowOff>38100</xdr:rowOff>
    </xdr:from>
    <xdr:to>
      <xdr:col>8</xdr:col>
      <xdr:colOff>638175</xdr:colOff>
      <xdr:row>0</xdr:row>
      <xdr:rowOff>333375</xdr:rowOff>
    </xdr:to>
    <xdr:sp>
      <xdr:nvSpPr>
        <xdr:cNvPr id="1" name="Text Box 1"/>
        <xdr:cNvSpPr txBox="1">
          <a:spLocks noChangeArrowheads="1"/>
        </xdr:cNvSpPr>
      </xdr:nvSpPr>
      <xdr:spPr>
        <a:xfrm>
          <a:off x="9086850" y="38100"/>
          <a:ext cx="1238250" cy="295275"/>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600" b="1" i="0" u="none" baseline="0">
              <a:solidFill>
                <a:srgbClr val="000000"/>
              </a:solidFill>
              <a:latin typeface="ＭＳ Ｐゴシック"/>
              <a:ea typeface="ＭＳ Ｐゴシック"/>
              <a:cs typeface="ＭＳ Ｐゴシック"/>
            </a:rPr>
            <a:t>資料第</a:t>
          </a:r>
          <a:r>
            <a:rPr lang="en-US" cap="none" sz="1600" b="1" i="0" u="none" baseline="0">
              <a:solidFill>
                <a:srgbClr val="000000"/>
              </a:solidFill>
              <a:latin typeface="ＭＳ Ｐゴシック"/>
              <a:ea typeface="ＭＳ Ｐゴシック"/>
              <a:cs typeface="ＭＳ Ｐゴシック"/>
            </a:rPr>
            <a:t>5</a:t>
          </a:r>
          <a:r>
            <a:rPr lang="en-US" cap="none" sz="1600" b="1" i="0" u="none" baseline="0">
              <a:solidFill>
                <a:srgbClr val="000000"/>
              </a:solidFill>
              <a:latin typeface="ＭＳ Ｐゴシック"/>
              <a:ea typeface="ＭＳ Ｐゴシック"/>
              <a:cs typeface="ＭＳ Ｐゴシック"/>
            </a:rPr>
            <a:t>号</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0</xdr:row>
      <xdr:rowOff>123825</xdr:rowOff>
    </xdr:from>
    <xdr:to>
      <xdr:col>4</xdr:col>
      <xdr:colOff>1466850</xdr:colOff>
      <xdr:row>0</xdr:row>
      <xdr:rowOff>409575</xdr:rowOff>
    </xdr:to>
    <xdr:sp>
      <xdr:nvSpPr>
        <xdr:cNvPr id="1" name="Text Box 1"/>
        <xdr:cNvSpPr txBox="1">
          <a:spLocks noChangeArrowheads="1"/>
        </xdr:cNvSpPr>
      </xdr:nvSpPr>
      <xdr:spPr>
        <a:xfrm>
          <a:off x="8486775" y="123825"/>
          <a:ext cx="1428750" cy="285750"/>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600" b="1" i="0" u="none" baseline="0">
              <a:solidFill>
                <a:srgbClr val="000000"/>
              </a:solidFill>
              <a:latin typeface="ＭＳ Ｐゴシック"/>
              <a:ea typeface="ＭＳ Ｐゴシック"/>
              <a:cs typeface="ＭＳ Ｐゴシック"/>
            </a:rPr>
            <a:t>資料第</a:t>
          </a:r>
          <a:r>
            <a:rPr lang="en-US" cap="none" sz="1600" b="1" i="0" u="none" baseline="0">
              <a:solidFill>
                <a:srgbClr val="000000"/>
              </a:solidFill>
              <a:latin typeface="ＭＳ Ｐゴシック"/>
              <a:ea typeface="ＭＳ Ｐゴシック"/>
              <a:cs typeface="ＭＳ Ｐゴシック"/>
            </a:rPr>
            <a:t> 6</a:t>
          </a:r>
          <a:r>
            <a:rPr lang="en-US" cap="none" sz="1600" b="1" i="0" u="none" baseline="0">
              <a:solidFill>
                <a:srgbClr val="000000"/>
              </a:solidFill>
              <a:latin typeface="ＭＳ Ｐゴシック"/>
              <a:ea typeface="ＭＳ Ｐゴシック"/>
              <a:cs typeface="ＭＳ Ｐゴシック"/>
            </a:rPr>
            <a:t>号</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342900</xdr:colOff>
      <xdr:row>0</xdr:row>
      <xdr:rowOff>66675</xdr:rowOff>
    </xdr:from>
    <xdr:to>
      <xdr:col>10</xdr:col>
      <xdr:colOff>0</xdr:colOff>
      <xdr:row>0</xdr:row>
      <xdr:rowOff>361950</xdr:rowOff>
    </xdr:to>
    <xdr:sp>
      <xdr:nvSpPr>
        <xdr:cNvPr id="1" name="Text Box 1"/>
        <xdr:cNvSpPr txBox="1">
          <a:spLocks noChangeArrowheads="1"/>
        </xdr:cNvSpPr>
      </xdr:nvSpPr>
      <xdr:spPr>
        <a:xfrm>
          <a:off x="9134475" y="66675"/>
          <a:ext cx="1247775" cy="295275"/>
        </a:xfrm>
        <a:prstGeom prst="rect">
          <a:avLst/>
        </a:prstGeom>
        <a:solidFill>
          <a:srgbClr val="FFFFFF"/>
        </a:solidFill>
        <a:ln w="9525" cmpd="sng">
          <a:solidFill>
            <a:srgbClr val="000000"/>
          </a:solidFill>
          <a:headEnd type="none"/>
          <a:tailEnd type="none"/>
        </a:ln>
      </xdr:spPr>
      <xdr:txBody>
        <a:bodyPr vertOverflow="clip" wrap="square" lIns="36576" tIns="22860" rIns="36576" bIns="0"/>
        <a:p>
          <a:pPr algn="ctr">
            <a:defRPr/>
          </a:pPr>
          <a:r>
            <a:rPr lang="en-US" cap="none" sz="1600" b="1" i="0" u="none" baseline="0">
              <a:solidFill>
                <a:srgbClr val="000000"/>
              </a:solidFill>
              <a:latin typeface="ＭＳ Ｐゴシック"/>
              <a:ea typeface="ＭＳ Ｐゴシック"/>
              <a:cs typeface="ＭＳ Ｐゴシック"/>
            </a:rPr>
            <a:t>資料第７号</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7.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sheetPr>
    <pageSetUpPr fitToPage="1"/>
  </sheetPr>
  <dimension ref="A2:Q53"/>
  <sheetViews>
    <sheetView showZeros="0" zoomScalePageLayoutView="0" workbookViewId="0" topLeftCell="A1">
      <pane ySplit="4" topLeftCell="A5" activePane="bottomLeft" state="frozen"/>
      <selection pane="topLeft" activeCell="B252" sqref="B252"/>
      <selection pane="bottomLeft" activeCell="Q10" sqref="Q10"/>
    </sheetView>
  </sheetViews>
  <sheetFormatPr defaultColWidth="9.00390625" defaultRowHeight="13.5"/>
  <cols>
    <col min="1" max="1" width="15.125" style="15" bestFit="1" customWidth="1"/>
    <col min="2" max="2" width="5.50390625" style="15" customWidth="1"/>
    <col min="3" max="3" width="16.875" style="15" customWidth="1"/>
    <col min="4" max="15" width="5.00390625" style="15" customWidth="1"/>
    <col min="16" max="16" width="6.25390625" style="15" customWidth="1"/>
    <col min="17" max="16384" width="9.00390625" style="15" customWidth="1"/>
  </cols>
  <sheetData>
    <row r="1" ht="33" customHeight="1"/>
    <row r="2" spans="1:15" ht="23.25" customHeight="1">
      <c r="A2" s="145">
        <v>22</v>
      </c>
      <c r="B2" s="146" t="s">
        <v>26</v>
      </c>
      <c r="C2" s="64"/>
      <c r="D2" s="64" t="s">
        <v>59</v>
      </c>
      <c r="E2" s="64"/>
      <c r="F2" s="64"/>
      <c r="G2" s="64"/>
      <c r="H2" s="64"/>
      <c r="I2" s="64"/>
      <c r="J2" s="64"/>
      <c r="K2" s="64"/>
      <c r="L2" s="64"/>
      <c r="M2" s="64"/>
      <c r="N2" s="64"/>
      <c r="O2" s="64"/>
    </row>
    <row r="3" spans="1:16" ht="22.5" customHeight="1">
      <c r="A3" s="144" t="s">
        <v>60</v>
      </c>
      <c r="B3" s="357" t="s">
        <v>442</v>
      </c>
      <c r="C3" s="358"/>
      <c r="D3" s="352" t="str">
        <f>A2&amp;"年"</f>
        <v>22年</v>
      </c>
      <c r="E3" s="352"/>
      <c r="F3" s="352"/>
      <c r="G3" s="352"/>
      <c r="H3" s="352"/>
      <c r="I3" s="352"/>
      <c r="J3" s="352"/>
      <c r="K3" s="352"/>
      <c r="L3" s="353"/>
      <c r="M3" s="354" t="str">
        <f>A2+1&amp;"年"</f>
        <v>23年</v>
      </c>
      <c r="N3" s="352"/>
      <c r="O3" s="353"/>
      <c r="P3" s="355" t="s">
        <v>61</v>
      </c>
    </row>
    <row r="4" spans="1:16" ht="15" customHeight="1">
      <c r="A4" s="25"/>
      <c r="B4" s="29"/>
      <c r="C4" s="19"/>
      <c r="D4" s="17" t="s">
        <v>62</v>
      </c>
      <c r="E4" s="20" t="s">
        <v>63</v>
      </c>
      <c r="F4" s="20" t="s">
        <v>64</v>
      </c>
      <c r="G4" s="20" t="s">
        <v>65</v>
      </c>
      <c r="H4" s="20" t="s">
        <v>66</v>
      </c>
      <c r="I4" s="20" t="s">
        <v>67</v>
      </c>
      <c r="J4" s="20" t="s">
        <v>68</v>
      </c>
      <c r="K4" s="20" t="s">
        <v>69</v>
      </c>
      <c r="L4" s="20" t="s">
        <v>70</v>
      </c>
      <c r="M4" s="20" t="s">
        <v>71</v>
      </c>
      <c r="N4" s="20" t="s">
        <v>72</v>
      </c>
      <c r="O4" s="20" t="s">
        <v>73</v>
      </c>
      <c r="P4" s="356"/>
    </row>
    <row r="5" spans="1:16" ht="20.25" customHeight="1">
      <c r="A5" s="24" t="s">
        <v>74</v>
      </c>
      <c r="B5" s="22" t="s">
        <v>36</v>
      </c>
      <c r="C5" s="23"/>
      <c r="D5" s="84">
        <f>SUM(D6:D17)</f>
        <v>12</v>
      </c>
      <c r="E5" s="84">
        <f aca="true" t="shared" si="0" ref="E5:O5">SUM(E6:E17)</f>
        <v>22</v>
      </c>
      <c r="F5" s="84">
        <f t="shared" si="0"/>
        <v>21</v>
      </c>
      <c r="G5" s="84">
        <f t="shared" si="0"/>
        <v>10</v>
      </c>
      <c r="H5" s="84">
        <f t="shared" si="0"/>
        <v>14</v>
      </c>
      <c r="I5" s="84">
        <f t="shared" si="0"/>
        <v>26</v>
      </c>
      <c r="J5" s="84">
        <f t="shared" si="0"/>
        <v>4</v>
      </c>
      <c r="K5" s="84">
        <f t="shared" si="0"/>
        <v>21</v>
      </c>
      <c r="L5" s="84">
        <f t="shared" si="0"/>
        <v>18</v>
      </c>
      <c r="M5" s="84">
        <f t="shared" si="0"/>
        <v>17</v>
      </c>
      <c r="N5" s="84">
        <f t="shared" si="0"/>
        <v>35</v>
      </c>
      <c r="O5" s="84">
        <f t="shared" si="0"/>
        <v>8</v>
      </c>
      <c r="P5" s="84">
        <f aca="true" t="shared" si="1" ref="P5:P46">SUM(D5:O5)</f>
        <v>208</v>
      </c>
    </row>
    <row r="6" spans="1:16" ht="20.25" customHeight="1">
      <c r="A6" s="24"/>
      <c r="B6" s="24"/>
      <c r="C6" s="30" t="s">
        <v>75</v>
      </c>
      <c r="D6" s="68">
        <v>1</v>
      </c>
      <c r="E6" s="68">
        <v>1</v>
      </c>
      <c r="F6" s="90">
        <v>2</v>
      </c>
      <c r="G6" s="68"/>
      <c r="H6" s="68">
        <v>3</v>
      </c>
      <c r="I6" s="68">
        <v>5</v>
      </c>
      <c r="J6" s="68"/>
      <c r="K6" s="68">
        <v>2</v>
      </c>
      <c r="L6" s="68">
        <v>3</v>
      </c>
      <c r="M6" s="68">
        <v>2</v>
      </c>
      <c r="N6" s="68">
        <v>6</v>
      </c>
      <c r="O6" s="68">
        <v>1</v>
      </c>
      <c r="P6" s="85">
        <f t="shared" si="1"/>
        <v>26</v>
      </c>
    </row>
    <row r="7" spans="1:16" ht="20.25" customHeight="1">
      <c r="A7" s="24"/>
      <c r="B7" s="24"/>
      <c r="C7" s="31" t="s">
        <v>76</v>
      </c>
      <c r="D7" s="69"/>
      <c r="E7" s="69">
        <v>2</v>
      </c>
      <c r="F7" s="91">
        <v>4</v>
      </c>
      <c r="G7" s="69">
        <v>1</v>
      </c>
      <c r="H7" s="69">
        <v>2</v>
      </c>
      <c r="I7" s="69">
        <v>7</v>
      </c>
      <c r="J7" s="69">
        <v>1</v>
      </c>
      <c r="K7" s="69">
        <v>1</v>
      </c>
      <c r="L7" s="69"/>
      <c r="M7" s="69">
        <v>2</v>
      </c>
      <c r="N7" s="69">
        <v>1</v>
      </c>
      <c r="O7" s="69"/>
      <c r="P7" s="86">
        <f t="shared" si="1"/>
        <v>21</v>
      </c>
    </row>
    <row r="8" spans="1:16" ht="20.25" customHeight="1">
      <c r="A8" s="24"/>
      <c r="B8" s="24"/>
      <c r="C8" s="31" t="s">
        <v>77</v>
      </c>
      <c r="D8" s="69"/>
      <c r="E8" s="69">
        <v>1</v>
      </c>
      <c r="F8" s="69"/>
      <c r="G8" s="69"/>
      <c r="H8" s="69">
        <v>1</v>
      </c>
      <c r="I8" s="69">
        <v>1</v>
      </c>
      <c r="J8" s="69"/>
      <c r="K8" s="69">
        <v>2</v>
      </c>
      <c r="L8" s="69">
        <v>2</v>
      </c>
      <c r="M8" s="69">
        <v>1</v>
      </c>
      <c r="N8" s="69">
        <v>5</v>
      </c>
      <c r="O8" s="69">
        <v>1</v>
      </c>
      <c r="P8" s="86">
        <f t="shared" si="1"/>
        <v>14</v>
      </c>
    </row>
    <row r="9" spans="1:16" ht="20.25" customHeight="1">
      <c r="A9" s="24"/>
      <c r="B9" s="24"/>
      <c r="C9" s="31" t="s">
        <v>86</v>
      </c>
      <c r="D9" s="69">
        <v>1</v>
      </c>
      <c r="E9" s="69">
        <v>4</v>
      </c>
      <c r="F9" s="69">
        <v>2</v>
      </c>
      <c r="G9" s="69"/>
      <c r="H9" s="69"/>
      <c r="I9" s="69">
        <v>3</v>
      </c>
      <c r="J9" s="69"/>
      <c r="K9" s="69">
        <v>3</v>
      </c>
      <c r="L9" s="69">
        <v>3</v>
      </c>
      <c r="M9" s="69">
        <v>1</v>
      </c>
      <c r="N9" s="69">
        <v>5</v>
      </c>
      <c r="O9" s="69">
        <v>1</v>
      </c>
      <c r="P9" s="86">
        <f t="shared" si="1"/>
        <v>23</v>
      </c>
    </row>
    <row r="10" spans="1:16" ht="19.5" customHeight="1">
      <c r="A10" s="24"/>
      <c r="B10" s="24"/>
      <c r="C10" s="31" t="s">
        <v>78</v>
      </c>
      <c r="D10" s="69"/>
      <c r="E10" s="69"/>
      <c r="F10" s="69">
        <v>1</v>
      </c>
      <c r="G10" s="69">
        <v>1</v>
      </c>
      <c r="H10" s="69">
        <v>1</v>
      </c>
      <c r="I10" s="69">
        <v>2</v>
      </c>
      <c r="J10" s="69"/>
      <c r="K10" s="69"/>
      <c r="L10" s="69">
        <v>2</v>
      </c>
      <c r="M10" s="69">
        <v>2</v>
      </c>
      <c r="N10" s="69">
        <v>7</v>
      </c>
      <c r="O10" s="69"/>
      <c r="P10" s="86">
        <f t="shared" si="1"/>
        <v>16</v>
      </c>
    </row>
    <row r="11" spans="1:16" ht="19.5" customHeight="1">
      <c r="A11" s="24"/>
      <c r="B11" s="24"/>
      <c r="C11" s="110" t="s">
        <v>43</v>
      </c>
      <c r="D11" s="69"/>
      <c r="E11" s="69"/>
      <c r="F11" s="69">
        <v>1</v>
      </c>
      <c r="G11" s="69"/>
      <c r="H11" s="69"/>
      <c r="I11" s="69"/>
      <c r="J11" s="69"/>
      <c r="K11" s="69">
        <v>5</v>
      </c>
      <c r="L11" s="69">
        <v>2</v>
      </c>
      <c r="M11" s="69"/>
      <c r="N11" s="69"/>
      <c r="O11" s="69"/>
      <c r="P11" s="86">
        <f t="shared" si="1"/>
        <v>8</v>
      </c>
    </row>
    <row r="12" spans="1:16" ht="20.25" customHeight="1">
      <c r="A12" s="24"/>
      <c r="B12" s="24"/>
      <c r="C12" s="31" t="s">
        <v>79</v>
      </c>
      <c r="D12" s="69">
        <v>4</v>
      </c>
      <c r="E12" s="69">
        <v>2</v>
      </c>
      <c r="F12" s="69">
        <v>3</v>
      </c>
      <c r="G12" s="69">
        <v>1</v>
      </c>
      <c r="H12" s="69">
        <v>4</v>
      </c>
      <c r="I12" s="69">
        <v>2</v>
      </c>
      <c r="J12" s="69">
        <v>2</v>
      </c>
      <c r="K12" s="69">
        <v>3</v>
      </c>
      <c r="L12" s="69">
        <v>2</v>
      </c>
      <c r="M12" s="69">
        <v>2</v>
      </c>
      <c r="N12" s="69">
        <v>2</v>
      </c>
      <c r="O12" s="69">
        <v>4</v>
      </c>
      <c r="P12" s="86">
        <f t="shared" si="1"/>
        <v>31</v>
      </c>
    </row>
    <row r="13" spans="1:16" ht="20.25" customHeight="1">
      <c r="A13" s="24"/>
      <c r="B13" s="24"/>
      <c r="C13" s="31" t="s">
        <v>80</v>
      </c>
      <c r="D13" s="69">
        <v>4</v>
      </c>
      <c r="E13" s="69">
        <v>6</v>
      </c>
      <c r="F13" s="69">
        <v>2</v>
      </c>
      <c r="G13" s="91">
        <v>2</v>
      </c>
      <c r="H13" s="69">
        <v>3</v>
      </c>
      <c r="I13" s="69">
        <v>2</v>
      </c>
      <c r="J13" s="69"/>
      <c r="K13" s="69">
        <v>4</v>
      </c>
      <c r="L13" s="69">
        <v>2</v>
      </c>
      <c r="M13" s="69">
        <v>3</v>
      </c>
      <c r="N13" s="69">
        <v>5</v>
      </c>
      <c r="O13" s="69">
        <v>1</v>
      </c>
      <c r="P13" s="86">
        <f t="shared" si="1"/>
        <v>34</v>
      </c>
    </row>
    <row r="14" spans="1:16" ht="20.25" customHeight="1">
      <c r="A14" s="24"/>
      <c r="B14" s="24"/>
      <c r="C14" s="31" t="s">
        <v>81</v>
      </c>
      <c r="D14" s="69">
        <v>2</v>
      </c>
      <c r="E14" s="69">
        <v>5</v>
      </c>
      <c r="F14" s="69">
        <v>4</v>
      </c>
      <c r="G14" s="69">
        <v>2</v>
      </c>
      <c r="H14" s="69"/>
      <c r="I14" s="69"/>
      <c r="J14" s="69">
        <v>1</v>
      </c>
      <c r="K14" s="69"/>
      <c r="L14" s="69">
        <v>2</v>
      </c>
      <c r="M14" s="69">
        <v>4</v>
      </c>
      <c r="N14" s="69">
        <v>2</v>
      </c>
      <c r="O14" s="69"/>
      <c r="P14" s="86">
        <f t="shared" si="1"/>
        <v>22</v>
      </c>
    </row>
    <row r="15" spans="1:16" ht="20.25" customHeight="1">
      <c r="A15" s="24"/>
      <c r="B15" s="24"/>
      <c r="C15" s="31" t="s">
        <v>82</v>
      </c>
      <c r="D15" s="69"/>
      <c r="E15" s="69"/>
      <c r="F15" s="69">
        <v>2</v>
      </c>
      <c r="G15" s="69">
        <v>1</v>
      </c>
      <c r="H15" s="69"/>
      <c r="I15" s="69">
        <v>2</v>
      </c>
      <c r="J15" s="69"/>
      <c r="K15" s="69"/>
      <c r="L15" s="69"/>
      <c r="M15" s="69"/>
      <c r="N15" s="69">
        <v>2</v>
      </c>
      <c r="O15" s="69"/>
      <c r="P15" s="86">
        <f t="shared" si="1"/>
        <v>7</v>
      </c>
    </row>
    <row r="16" spans="1:16" ht="20.25" customHeight="1">
      <c r="A16" s="24"/>
      <c r="B16" s="24"/>
      <c r="C16" s="31" t="s">
        <v>27</v>
      </c>
      <c r="D16" s="69"/>
      <c r="E16" s="69">
        <v>1</v>
      </c>
      <c r="F16" s="69"/>
      <c r="G16" s="69">
        <v>2</v>
      </c>
      <c r="H16" s="69"/>
      <c r="I16" s="69">
        <v>1</v>
      </c>
      <c r="J16" s="69"/>
      <c r="K16" s="69"/>
      <c r="L16" s="69"/>
      <c r="M16" s="69"/>
      <c r="N16" s="69"/>
      <c r="O16" s="69"/>
      <c r="P16" s="86">
        <f>SUM(D16:O16)</f>
        <v>4</v>
      </c>
    </row>
    <row r="17" spans="1:17" ht="20.25" customHeight="1">
      <c r="A17" s="24"/>
      <c r="B17" s="25"/>
      <c r="C17" s="32" t="s">
        <v>87</v>
      </c>
      <c r="D17" s="70"/>
      <c r="E17" s="70"/>
      <c r="F17" s="70"/>
      <c r="G17" s="70"/>
      <c r="H17" s="70"/>
      <c r="I17" s="70">
        <v>1</v>
      </c>
      <c r="J17" s="70"/>
      <c r="K17" s="70">
        <v>1</v>
      </c>
      <c r="L17" s="70"/>
      <c r="M17" s="70"/>
      <c r="N17" s="71"/>
      <c r="O17" s="70"/>
      <c r="P17" s="83">
        <f t="shared" si="1"/>
        <v>2</v>
      </c>
      <c r="Q17" s="27"/>
    </row>
    <row r="18" spans="1:16" ht="20.25" customHeight="1">
      <c r="A18" s="24"/>
      <c r="B18" s="33" t="s">
        <v>37</v>
      </c>
      <c r="C18" s="33"/>
      <c r="D18" s="68">
        <v>6</v>
      </c>
      <c r="E18" s="68">
        <v>10</v>
      </c>
      <c r="F18" s="68">
        <v>12</v>
      </c>
      <c r="G18" s="68">
        <v>3</v>
      </c>
      <c r="H18" s="68">
        <v>9</v>
      </c>
      <c r="I18" s="68">
        <v>13</v>
      </c>
      <c r="J18" s="68">
        <v>3</v>
      </c>
      <c r="K18" s="68">
        <v>8</v>
      </c>
      <c r="L18" s="68">
        <v>9</v>
      </c>
      <c r="M18" s="68">
        <v>6</v>
      </c>
      <c r="N18" s="68">
        <v>14</v>
      </c>
      <c r="O18" s="68">
        <v>2</v>
      </c>
      <c r="P18" s="85">
        <f>SUM(D18:O18)</f>
        <v>95</v>
      </c>
    </row>
    <row r="19" spans="1:16" ht="20.25" customHeight="1">
      <c r="A19" s="24"/>
      <c r="B19" s="34" t="s">
        <v>38</v>
      </c>
      <c r="C19" s="34"/>
      <c r="D19" s="69">
        <v>5</v>
      </c>
      <c r="E19" s="69">
        <v>6</v>
      </c>
      <c r="F19" s="69">
        <v>6</v>
      </c>
      <c r="G19" s="69">
        <v>6</v>
      </c>
      <c r="H19" s="69">
        <v>5</v>
      </c>
      <c r="I19" s="69">
        <v>13</v>
      </c>
      <c r="J19" s="69">
        <v>1</v>
      </c>
      <c r="K19" s="69">
        <v>11</v>
      </c>
      <c r="L19" s="69">
        <v>9</v>
      </c>
      <c r="M19" s="69">
        <v>8</v>
      </c>
      <c r="N19" s="69">
        <v>21</v>
      </c>
      <c r="O19" s="69">
        <v>6</v>
      </c>
      <c r="P19" s="86">
        <f>SUM(D19:O19)</f>
        <v>97</v>
      </c>
    </row>
    <row r="20" spans="1:16" ht="20.25" customHeight="1">
      <c r="A20" s="24"/>
      <c r="B20" s="34" t="s">
        <v>39</v>
      </c>
      <c r="C20" s="34"/>
      <c r="D20" s="69">
        <v>1</v>
      </c>
      <c r="E20" s="69">
        <v>6</v>
      </c>
      <c r="F20" s="69">
        <v>3</v>
      </c>
      <c r="G20" s="69">
        <v>1</v>
      </c>
      <c r="H20" s="69"/>
      <c r="I20" s="69"/>
      <c r="J20" s="69"/>
      <c r="K20" s="69">
        <v>2</v>
      </c>
      <c r="L20" s="69"/>
      <c r="M20" s="69">
        <v>3</v>
      </c>
      <c r="N20" s="69"/>
      <c r="O20" s="69"/>
      <c r="P20" s="86">
        <f>SUM(D20:O20)</f>
        <v>16</v>
      </c>
    </row>
    <row r="21" spans="1:16" ht="20.25" customHeight="1">
      <c r="A21" s="25"/>
      <c r="B21" s="35" t="s">
        <v>40</v>
      </c>
      <c r="C21" s="35"/>
      <c r="D21" s="83">
        <f aca="true" t="shared" si="2" ref="D21:O21">D5-SUM(D18:D20)</f>
        <v>0</v>
      </c>
      <c r="E21" s="83">
        <f t="shared" si="2"/>
        <v>0</v>
      </c>
      <c r="F21" s="83">
        <f t="shared" si="2"/>
        <v>0</v>
      </c>
      <c r="G21" s="83">
        <f t="shared" si="2"/>
        <v>0</v>
      </c>
      <c r="H21" s="83">
        <f t="shared" si="2"/>
        <v>0</v>
      </c>
      <c r="I21" s="83">
        <f t="shared" si="2"/>
        <v>0</v>
      </c>
      <c r="J21" s="83">
        <f t="shared" si="2"/>
        <v>0</v>
      </c>
      <c r="K21" s="83">
        <f t="shared" si="2"/>
        <v>0</v>
      </c>
      <c r="L21" s="83">
        <f t="shared" si="2"/>
        <v>0</v>
      </c>
      <c r="M21" s="83">
        <f t="shared" si="2"/>
        <v>0</v>
      </c>
      <c r="N21" s="83">
        <f>N5-SUM(N18:N20)</f>
        <v>0</v>
      </c>
      <c r="O21" s="83">
        <f t="shared" si="2"/>
        <v>0</v>
      </c>
      <c r="P21" s="83">
        <f>SUM(D21:O21)</f>
        <v>0</v>
      </c>
    </row>
    <row r="22" spans="1:17" ht="20.25" customHeight="1">
      <c r="A22" s="28" t="s">
        <v>32</v>
      </c>
      <c r="B22" s="26" t="s">
        <v>36</v>
      </c>
      <c r="C22" s="21"/>
      <c r="D22" s="72">
        <v>3</v>
      </c>
      <c r="E22" s="72">
        <v>5</v>
      </c>
      <c r="F22" s="72">
        <v>7</v>
      </c>
      <c r="G22" s="72">
        <v>2</v>
      </c>
      <c r="H22" s="72">
        <v>1</v>
      </c>
      <c r="I22" s="72">
        <v>2</v>
      </c>
      <c r="J22" s="72">
        <v>9</v>
      </c>
      <c r="K22" s="72">
        <v>6</v>
      </c>
      <c r="L22" s="72">
        <v>1</v>
      </c>
      <c r="M22" s="72"/>
      <c r="N22" s="73"/>
      <c r="O22" s="73"/>
      <c r="P22" s="84">
        <f t="shared" si="1"/>
        <v>36</v>
      </c>
      <c r="Q22" s="27"/>
    </row>
    <row r="23" spans="1:16" ht="20.25" customHeight="1">
      <c r="A23" s="22"/>
      <c r="B23" s="33" t="s">
        <v>37</v>
      </c>
      <c r="C23" s="33"/>
      <c r="D23" s="68">
        <v>1</v>
      </c>
      <c r="E23" s="68">
        <v>4</v>
      </c>
      <c r="F23" s="68">
        <v>2</v>
      </c>
      <c r="G23" s="68"/>
      <c r="H23" s="68">
        <v>1</v>
      </c>
      <c r="I23" s="68">
        <v>2</v>
      </c>
      <c r="J23" s="68">
        <v>3</v>
      </c>
      <c r="K23" s="68">
        <v>3</v>
      </c>
      <c r="L23" s="68"/>
      <c r="M23" s="68"/>
      <c r="N23" s="68"/>
      <c r="O23" s="68"/>
      <c r="P23" s="85">
        <f t="shared" si="1"/>
        <v>16</v>
      </c>
    </row>
    <row r="24" spans="1:16" ht="20.25" customHeight="1">
      <c r="A24" s="22"/>
      <c r="B24" s="34" t="s">
        <v>38</v>
      </c>
      <c r="C24" s="34"/>
      <c r="D24" s="69">
        <v>1</v>
      </c>
      <c r="E24" s="69"/>
      <c r="F24" s="69">
        <v>1</v>
      </c>
      <c r="G24" s="69">
        <v>2</v>
      </c>
      <c r="H24" s="69"/>
      <c r="I24" s="69"/>
      <c r="J24" s="69">
        <v>1</v>
      </c>
      <c r="K24" s="69">
        <v>3</v>
      </c>
      <c r="L24" s="69">
        <v>1</v>
      </c>
      <c r="M24" s="69"/>
      <c r="N24" s="69"/>
      <c r="O24" s="69"/>
      <c r="P24" s="92">
        <f t="shared" si="1"/>
        <v>9</v>
      </c>
    </row>
    <row r="25" spans="1:16" ht="20.25" customHeight="1">
      <c r="A25" s="22"/>
      <c r="B25" s="34" t="s">
        <v>39</v>
      </c>
      <c r="C25" s="34"/>
      <c r="D25" s="69">
        <v>1</v>
      </c>
      <c r="E25" s="69">
        <v>1</v>
      </c>
      <c r="F25" s="69">
        <v>4</v>
      </c>
      <c r="G25" s="69"/>
      <c r="H25" s="69"/>
      <c r="I25" s="69"/>
      <c r="J25" s="69">
        <v>5</v>
      </c>
      <c r="K25" s="69"/>
      <c r="L25" s="69"/>
      <c r="M25" s="69"/>
      <c r="N25" s="69"/>
      <c r="O25" s="69"/>
      <c r="P25" s="86">
        <f t="shared" si="1"/>
        <v>11</v>
      </c>
    </row>
    <row r="26" spans="1:16" ht="20.25" customHeight="1">
      <c r="A26" s="22"/>
      <c r="B26" s="35" t="s">
        <v>40</v>
      </c>
      <c r="C26" s="35"/>
      <c r="D26" s="83">
        <f aca="true" t="shared" si="3" ref="D26:O26">D22-SUM(D23:D25)</f>
        <v>0</v>
      </c>
      <c r="E26" s="83">
        <f t="shared" si="3"/>
        <v>0</v>
      </c>
      <c r="F26" s="83">
        <f t="shared" si="3"/>
        <v>0</v>
      </c>
      <c r="G26" s="83">
        <f t="shared" si="3"/>
        <v>0</v>
      </c>
      <c r="H26" s="83">
        <f t="shared" si="3"/>
        <v>0</v>
      </c>
      <c r="I26" s="83">
        <f t="shared" si="3"/>
        <v>0</v>
      </c>
      <c r="J26" s="83">
        <f t="shared" si="3"/>
        <v>0</v>
      </c>
      <c r="K26" s="83">
        <f t="shared" si="3"/>
        <v>0</v>
      </c>
      <c r="L26" s="83">
        <f t="shared" si="3"/>
        <v>0</v>
      </c>
      <c r="M26" s="83">
        <f t="shared" si="3"/>
        <v>0</v>
      </c>
      <c r="N26" s="83">
        <f t="shared" si="3"/>
        <v>0</v>
      </c>
      <c r="O26" s="83">
        <f t="shared" si="3"/>
        <v>0</v>
      </c>
      <c r="P26" s="83">
        <f t="shared" si="1"/>
        <v>0</v>
      </c>
    </row>
    <row r="27" spans="1:17" ht="20.25" customHeight="1">
      <c r="A27" s="28" t="s">
        <v>33</v>
      </c>
      <c r="B27" s="26" t="s">
        <v>36</v>
      </c>
      <c r="C27" s="21"/>
      <c r="D27" s="72"/>
      <c r="E27" s="72"/>
      <c r="F27" s="72"/>
      <c r="G27" s="72"/>
      <c r="H27" s="72"/>
      <c r="I27" s="72"/>
      <c r="J27" s="72"/>
      <c r="K27" s="72"/>
      <c r="L27" s="72"/>
      <c r="M27" s="72"/>
      <c r="N27" s="72"/>
      <c r="O27" s="72"/>
      <c r="P27" s="84">
        <f t="shared" si="1"/>
        <v>0</v>
      </c>
      <c r="Q27" s="27"/>
    </row>
    <row r="28" spans="1:16" ht="20.25" customHeight="1">
      <c r="A28" s="22"/>
      <c r="B28" s="33" t="s">
        <v>37</v>
      </c>
      <c r="C28" s="33"/>
      <c r="D28" s="68"/>
      <c r="E28" s="68"/>
      <c r="F28" s="68"/>
      <c r="G28" s="68"/>
      <c r="H28" s="68"/>
      <c r="I28" s="68"/>
      <c r="J28" s="68"/>
      <c r="K28" s="68"/>
      <c r="L28" s="68"/>
      <c r="M28" s="68"/>
      <c r="N28" s="68"/>
      <c r="O28" s="68"/>
      <c r="P28" s="85">
        <f t="shared" si="1"/>
        <v>0</v>
      </c>
    </row>
    <row r="29" spans="1:16" ht="20.25" customHeight="1">
      <c r="A29" s="22"/>
      <c r="B29" s="34" t="s">
        <v>38</v>
      </c>
      <c r="C29" s="34"/>
      <c r="D29" s="69"/>
      <c r="E29" s="69"/>
      <c r="F29" s="69"/>
      <c r="G29" s="69"/>
      <c r="H29" s="69"/>
      <c r="I29" s="69"/>
      <c r="J29" s="69"/>
      <c r="K29" s="69"/>
      <c r="L29" s="69"/>
      <c r="M29" s="69"/>
      <c r="N29" s="69"/>
      <c r="O29" s="69"/>
      <c r="P29" s="86">
        <f t="shared" si="1"/>
        <v>0</v>
      </c>
    </row>
    <row r="30" spans="1:16" ht="20.25" customHeight="1">
      <c r="A30" s="22"/>
      <c r="B30" s="34" t="s">
        <v>39</v>
      </c>
      <c r="C30" s="34"/>
      <c r="D30" s="69"/>
      <c r="E30" s="69"/>
      <c r="F30" s="69"/>
      <c r="G30" s="69"/>
      <c r="H30" s="69"/>
      <c r="I30" s="69"/>
      <c r="J30" s="69"/>
      <c r="K30" s="69"/>
      <c r="L30" s="69"/>
      <c r="M30" s="69"/>
      <c r="N30" s="69"/>
      <c r="O30" s="69"/>
      <c r="P30" s="86">
        <f t="shared" si="1"/>
        <v>0</v>
      </c>
    </row>
    <row r="31" spans="1:16" ht="20.25" customHeight="1">
      <c r="A31" s="22"/>
      <c r="B31" s="35" t="s">
        <v>40</v>
      </c>
      <c r="C31" s="35"/>
      <c r="D31" s="83">
        <f aca="true" t="shared" si="4" ref="D31:O31">D27-SUM(D28:D30)</f>
        <v>0</v>
      </c>
      <c r="E31" s="83">
        <f t="shared" si="4"/>
        <v>0</v>
      </c>
      <c r="F31" s="83">
        <f t="shared" si="4"/>
        <v>0</v>
      </c>
      <c r="G31" s="83">
        <f t="shared" si="4"/>
        <v>0</v>
      </c>
      <c r="H31" s="83">
        <f t="shared" si="4"/>
        <v>0</v>
      </c>
      <c r="I31" s="83">
        <f t="shared" si="4"/>
        <v>0</v>
      </c>
      <c r="J31" s="83">
        <f t="shared" si="4"/>
        <v>0</v>
      </c>
      <c r="K31" s="83">
        <f t="shared" si="4"/>
        <v>0</v>
      </c>
      <c r="L31" s="83">
        <f t="shared" si="4"/>
        <v>0</v>
      </c>
      <c r="M31" s="83">
        <f t="shared" si="4"/>
        <v>0</v>
      </c>
      <c r="N31" s="83">
        <f t="shared" si="4"/>
        <v>0</v>
      </c>
      <c r="O31" s="83">
        <f t="shared" si="4"/>
        <v>0</v>
      </c>
      <c r="P31" s="83">
        <f t="shared" si="1"/>
        <v>0</v>
      </c>
    </row>
    <row r="32" spans="1:17" ht="20.25" customHeight="1">
      <c r="A32" s="28" t="s">
        <v>34</v>
      </c>
      <c r="B32" s="26" t="s">
        <v>36</v>
      </c>
      <c r="C32" s="21"/>
      <c r="D32" s="72"/>
      <c r="E32" s="72"/>
      <c r="F32" s="72"/>
      <c r="G32" s="72"/>
      <c r="H32" s="72"/>
      <c r="I32" s="72"/>
      <c r="J32" s="72">
        <v>1</v>
      </c>
      <c r="K32" s="72"/>
      <c r="L32" s="72"/>
      <c r="M32" s="72"/>
      <c r="N32" s="72"/>
      <c r="O32" s="72">
        <v>1</v>
      </c>
      <c r="P32" s="84">
        <f t="shared" si="1"/>
        <v>2</v>
      </c>
      <c r="Q32" s="27"/>
    </row>
    <row r="33" spans="1:16" ht="20.25" customHeight="1">
      <c r="A33" s="22"/>
      <c r="B33" s="33" t="s">
        <v>37</v>
      </c>
      <c r="C33" s="33"/>
      <c r="D33" s="68"/>
      <c r="E33" s="68"/>
      <c r="F33" s="68"/>
      <c r="G33" s="68"/>
      <c r="H33" s="68"/>
      <c r="I33" s="68"/>
      <c r="J33" s="68">
        <v>1</v>
      </c>
      <c r="K33" s="68"/>
      <c r="L33" s="68"/>
      <c r="M33" s="68"/>
      <c r="N33" s="68"/>
      <c r="O33" s="68">
        <v>1</v>
      </c>
      <c r="P33" s="85">
        <f t="shared" si="1"/>
        <v>2</v>
      </c>
    </row>
    <row r="34" spans="1:16" ht="20.25" customHeight="1">
      <c r="A34" s="22"/>
      <c r="B34" s="34" t="s">
        <v>38</v>
      </c>
      <c r="C34" s="34"/>
      <c r="D34" s="69"/>
      <c r="E34" s="69"/>
      <c r="F34" s="69"/>
      <c r="G34" s="69"/>
      <c r="H34" s="69"/>
      <c r="I34" s="69"/>
      <c r="J34" s="69"/>
      <c r="K34" s="69"/>
      <c r="L34" s="69"/>
      <c r="M34" s="69"/>
      <c r="N34" s="69"/>
      <c r="O34" s="69"/>
      <c r="P34" s="86">
        <f t="shared" si="1"/>
        <v>0</v>
      </c>
    </row>
    <row r="35" spans="1:16" ht="20.25" customHeight="1">
      <c r="A35" s="22"/>
      <c r="B35" s="34" t="s">
        <v>39</v>
      </c>
      <c r="C35" s="34"/>
      <c r="D35" s="69"/>
      <c r="E35" s="69"/>
      <c r="F35" s="69"/>
      <c r="G35" s="69"/>
      <c r="H35" s="69"/>
      <c r="I35" s="69"/>
      <c r="J35" s="69"/>
      <c r="K35" s="69"/>
      <c r="L35" s="69"/>
      <c r="M35" s="69"/>
      <c r="N35" s="69"/>
      <c r="O35" s="69"/>
      <c r="P35" s="86">
        <f t="shared" si="1"/>
        <v>0</v>
      </c>
    </row>
    <row r="36" spans="1:16" ht="20.25" customHeight="1">
      <c r="A36" s="22"/>
      <c r="B36" s="35" t="s">
        <v>40</v>
      </c>
      <c r="C36" s="35"/>
      <c r="D36" s="83">
        <f aca="true" t="shared" si="5" ref="D36:O36">D32-SUM(D33:D35)</f>
        <v>0</v>
      </c>
      <c r="E36" s="83">
        <f t="shared" si="5"/>
        <v>0</v>
      </c>
      <c r="F36" s="83">
        <f t="shared" si="5"/>
        <v>0</v>
      </c>
      <c r="G36" s="83">
        <f t="shared" si="5"/>
        <v>0</v>
      </c>
      <c r="H36" s="83">
        <f t="shared" si="5"/>
        <v>0</v>
      </c>
      <c r="I36" s="83">
        <f t="shared" si="5"/>
        <v>0</v>
      </c>
      <c r="J36" s="83">
        <f t="shared" si="5"/>
        <v>0</v>
      </c>
      <c r="K36" s="83">
        <f t="shared" si="5"/>
        <v>0</v>
      </c>
      <c r="L36" s="83">
        <f t="shared" si="5"/>
        <v>0</v>
      </c>
      <c r="M36" s="83">
        <f t="shared" si="5"/>
        <v>0</v>
      </c>
      <c r="N36" s="83">
        <f t="shared" si="5"/>
        <v>0</v>
      </c>
      <c r="O36" s="83">
        <f t="shared" si="5"/>
        <v>0</v>
      </c>
      <c r="P36" s="83">
        <f t="shared" si="1"/>
        <v>0</v>
      </c>
    </row>
    <row r="37" spans="1:17" ht="20.25" customHeight="1">
      <c r="A37" s="16" t="s">
        <v>35</v>
      </c>
      <c r="B37" s="26" t="s">
        <v>36</v>
      </c>
      <c r="C37" s="21"/>
      <c r="D37" s="73"/>
      <c r="E37" s="72">
        <v>1</v>
      </c>
      <c r="F37" s="72"/>
      <c r="G37" s="72"/>
      <c r="H37" s="72"/>
      <c r="I37" s="72">
        <v>1</v>
      </c>
      <c r="J37" s="72"/>
      <c r="K37" s="72">
        <v>1</v>
      </c>
      <c r="L37" s="72"/>
      <c r="M37" s="72"/>
      <c r="N37" s="72"/>
      <c r="O37" s="72"/>
      <c r="P37" s="84">
        <f t="shared" si="1"/>
        <v>3</v>
      </c>
      <c r="Q37" s="27"/>
    </row>
    <row r="38" spans="1:16" ht="20.25" customHeight="1">
      <c r="A38" s="22"/>
      <c r="B38" s="33" t="s">
        <v>37</v>
      </c>
      <c r="C38" s="33"/>
      <c r="D38" s="81"/>
      <c r="E38" s="68"/>
      <c r="F38" s="68"/>
      <c r="G38" s="68"/>
      <c r="H38" s="68"/>
      <c r="I38" s="68">
        <v>1</v>
      </c>
      <c r="J38" s="68"/>
      <c r="K38" s="68"/>
      <c r="L38" s="68"/>
      <c r="M38" s="68"/>
      <c r="N38" s="68"/>
      <c r="O38" s="68"/>
      <c r="P38" s="85">
        <f t="shared" si="1"/>
        <v>1</v>
      </c>
    </row>
    <row r="39" spans="1:16" ht="20.25" customHeight="1">
      <c r="A39" s="22"/>
      <c r="B39" s="34" t="s">
        <v>38</v>
      </c>
      <c r="C39" s="34"/>
      <c r="D39" s="82"/>
      <c r="E39" s="69">
        <v>1</v>
      </c>
      <c r="F39" s="69"/>
      <c r="G39" s="69"/>
      <c r="H39" s="69"/>
      <c r="I39" s="69"/>
      <c r="J39" s="69"/>
      <c r="K39" s="69">
        <v>1</v>
      </c>
      <c r="L39" s="69"/>
      <c r="M39" s="69"/>
      <c r="N39" s="69"/>
      <c r="O39" s="69"/>
      <c r="P39" s="86">
        <f t="shared" si="1"/>
        <v>2</v>
      </c>
    </row>
    <row r="40" spans="1:16" ht="20.25" customHeight="1">
      <c r="A40" s="22"/>
      <c r="B40" s="34" t="s">
        <v>39</v>
      </c>
      <c r="C40" s="34"/>
      <c r="D40" s="82"/>
      <c r="E40" s="69"/>
      <c r="F40" s="69"/>
      <c r="G40" s="69"/>
      <c r="H40" s="69"/>
      <c r="I40" s="69"/>
      <c r="J40" s="69"/>
      <c r="K40" s="69"/>
      <c r="L40" s="69"/>
      <c r="M40" s="69"/>
      <c r="N40" s="69"/>
      <c r="O40" s="69"/>
      <c r="P40" s="86">
        <f t="shared" si="1"/>
        <v>0</v>
      </c>
    </row>
    <row r="41" spans="1:16" ht="20.25" customHeight="1">
      <c r="A41" s="22"/>
      <c r="B41" s="35" t="s">
        <v>40</v>
      </c>
      <c r="C41" s="35"/>
      <c r="D41" s="83">
        <f aca="true" t="shared" si="6" ref="D41:O41">D37-SUM(D38:D40)</f>
        <v>0</v>
      </c>
      <c r="E41" s="83">
        <f t="shared" si="6"/>
        <v>0</v>
      </c>
      <c r="F41" s="83">
        <f t="shared" si="6"/>
        <v>0</v>
      </c>
      <c r="G41" s="83">
        <f t="shared" si="6"/>
        <v>0</v>
      </c>
      <c r="H41" s="83">
        <f t="shared" si="6"/>
        <v>0</v>
      </c>
      <c r="I41" s="83">
        <f t="shared" si="6"/>
        <v>0</v>
      </c>
      <c r="J41" s="83">
        <f t="shared" si="6"/>
        <v>0</v>
      </c>
      <c r="K41" s="83">
        <f t="shared" si="6"/>
        <v>0</v>
      </c>
      <c r="L41" s="83">
        <f t="shared" si="6"/>
        <v>0</v>
      </c>
      <c r="M41" s="83">
        <f t="shared" si="6"/>
        <v>0</v>
      </c>
      <c r="N41" s="83">
        <f t="shared" si="6"/>
        <v>0</v>
      </c>
      <c r="O41" s="83">
        <f t="shared" si="6"/>
        <v>0</v>
      </c>
      <c r="P41" s="83">
        <f t="shared" si="1"/>
        <v>0</v>
      </c>
    </row>
    <row r="42" spans="1:17" ht="20.25" customHeight="1">
      <c r="A42" s="16" t="s">
        <v>61</v>
      </c>
      <c r="B42" s="26" t="s">
        <v>36</v>
      </c>
      <c r="C42" s="21"/>
      <c r="D42" s="74">
        <f aca="true" t="shared" si="7" ref="D42:O42">D5+D22+D27+D32+D37</f>
        <v>15</v>
      </c>
      <c r="E42" s="74">
        <f t="shared" si="7"/>
        <v>28</v>
      </c>
      <c r="F42" s="74">
        <f t="shared" si="7"/>
        <v>28</v>
      </c>
      <c r="G42" s="74">
        <f t="shared" si="7"/>
        <v>12</v>
      </c>
      <c r="H42" s="74">
        <f t="shared" si="7"/>
        <v>15</v>
      </c>
      <c r="I42" s="74">
        <f t="shared" si="7"/>
        <v>29</v>
      </c>
      <c r="J42" s="74">
        <f t="shared" si="7"/>
        <v>14</v>
      </c>
      <c r="K42" s="74">
        <f t="shared" si="7"/>
        <v>28</v>
      </c>
      <c r="L42" s="74">
        <f t="shared" si="7"/>
        <v>19</v>
      </c>
      <c r="M42" s="74">
        <f t="shared" si="7"/>
        <v>17</v>
      </c>
      <c r="N42" s="74">
        <f t="shared" si="7"/>
        <v>35</v>
      </c>
      <c r="O42" s="74">
        <f t="shared" si="7"/>
        <v>9</v>
      </c>
      <c r="P42" s="87">
        <f t="shared" si="1"/>
        <v>249</v>
      </c>
      <c r="Q42" s="27"/>
    </row>
    <row r="43" spans="1:16" ht="20.25" customHeight="1">
      <c r="A43" s="22"/>
      <c r="B43" s="33" t="s">
        <v>37</v>
      </c>
      <c r="C43" s="33"/>
      <c r="D43" s="68">
        <f aca="true" t="shared" si="8" ref="D43:O43">D18+D23+D28+D33+D38</f>
        <v>7</v>
      </c>
      <c r="E43" s="68">
        <f t="shared" si="8"/>
        <v>14</v>
      </c>
      <c r="F43" s="68">
        <f t="shared" si="8"/>
        <v>14</v>
      </c>
      <c r="G43" s="68">
        <f t="shared" si="8"/>
        <v>3</v>
      </c>
      <c r="H43" s="68">
        <f t="shared" si="8"/>
        <v>10</v>
      </c>
      <c r="I43" s="68">
        <f t="shared" si="8"/>
        <v>16</v>
      </c>
      <c r="J43" s="68">
        <f t="shared" si="8"/>
        <v>7</v>
      </c>
      <c r="K43" s="68">
        <f t="shared" si="8"/>
        <v>11</v>
      </c>
      <c r="L43" s="68">
        <f t="shared" si="8"/>
        <v>9</v>
      </c>
      <c r="M43" s="68">
        <f t="shared" si="8"/>
        <v>6</v>
      </c>
      <c r="N43" s="68">
        <f t="shared" si="8"/>
        <v>14</v>
      </c>
      <c r="O43" s="68">
        <f t="shared" si="8"/>
        <v>3</v>
      </c>
      <c r="P43" s="85">
        <f t="shared" si="1"/>
        <v>114</v>
      </c>
    </row>
    <row r="44" spans="1:16" ht="20.25" customHeight="1">
      <c r="A44" s="22"/>
      <c r="B44" s="34" t="s">
        <v>38</v>
      </c>
      <c r="C44" s="34"/>
      <c r="D44" s="69">
        <f aca="true" t="shared" si="9" ref="D44:O44">D19+D24+D29+D34+D39</f>
        <v>6</v>
      </c>
      <c r="E44" s="69">
        <f t="shared" si="9"/>
        <v>7</v>
      </c>
      <c r="F44" s="69">
        <f t="shared" si="9"/>
        <v>7</v>
      </c>
      <c r="G44" s="69">
        <f t="shared" si="9"/>
        <v>8</v>
      </c>
      <c r="H44" s="69">
        <f t="shared" si="9"/>
        <v>5</v>
      </c>
      <c r="I44" s="69">
        <f t="shared" si="9"/>
        <v>13</v>
      </c>
      <c r="J44" s="69">
        <f t="shared" si="9"/>
        <v>2</v>
      </c>
      <c r="K44" s="69">
        <f t="shared" si="9"/>
        <v>15</v>
      </c>
      <c r="L44" s="69">
        <f t="shared" si="9"/>
        <v>10</v>
      </c>
      <c r="M44" s="69">
        <f t="shared" si="9"/>
        <v>8</v>
      </c>
      <c r="N44" s="69">
        <f t="shared" si="9"/>
        <v>21</v>
      </c>
      <c r="O44" s="69">
        <f t="shared" si="9"/>
        <v>6</v>
      </c>
      <c r="P44" s="86">
        <f t="shared" si="1"/>
        <v>108</v>
      </c>
    </row>
    <row r="45" spans="1:16" ht="20.25" customHeight="1">
      <c r="A45" s="22"/>
      <c r="B45" s="34" t="s">
        <v>39</v>
      </c>
      <c r="C45" s="34"/>
      <c r="D45" s="69">
        <f aca="true" t="shared" si="10" ref="D45:O45">D20+D25+D30+D35+D40</f>
        <v>2</v>
      </c>
      <c r="E45" s="69">
        <f t="shared" si="10"/>
        <v>7</v>
      </c>
      <c r="F45" s="69">
        <f t="shared" si="10"/>
        <v>7</v>
      </c>
      <c r="G45" s="69">
        <f t="shared" si="10"/>
        <v>1</v>
      </c>
      <c r="H45" s="69">
        <f t="shared" si="10"/>
        <v>0</v>
      </c>
      <c r="I45" s="69">
        <f t="shared" si="10"/>
        <v>0</v>
      </c>
      <c r="J45" s="69">
        <f t="shared" si="10"/>
        <v>5</v>
      </c>
      <c r="K45" s="69">
        <f t="shared" si="10"/>
        <v>2</v>
      </c>
      <c r="L45" s="69">
        <f t="shared" si="10"/>
        <v>0</v>
      </c>
      <c r="M45" s="69">
        <f t="shared" si="10"/>
        <v>3</v>
      </c>
      <c r="N45" s="69">
        <f t="shared" si="10"/>
        <v>0</v>
      </c>
      <c r="O45" s="69">
        <f t="shared" si="10"/>
        <v>0</v>
      </c>
      <c r="P45" s="86">
        <f t="shared" si="1"/>
        <v>27</v>
      </c>
    </row>
    <row r="46" spans="1:16" ht="20.25" customHeight="1">
      <c r="A46" s="18"/>
      <c r="B46" s="35" t="s">
        <v>40</v>
      </c>
      <c r="C46" s="35"/>
      <c r="D46" s="83">
        <f aca="true" t="shared" si="11" ref="D46:O46">D21+D26+D31+D36+D41</f>
        <v>0</v>
      </c>
      <c r="E46" s="83">
        <f t="shared" si="11"/>
        <v>0</v>
      </c>
      <c r="F46" s="83">
        <f t="shared" si="11"/>
        <v>0</v>
      </c>
      <c r="G46" s="83">
        <f t="shared" si="11"/>
        <v>0</v>
      </c>
      <c r="H46" s="83">
        <f t="shared" si="11"/>
        <v>0</v>
      </c>
      <c r="I46" s="83">
        <f t="shared" si="11"/>
        <v>0</v>
      </c>
      <c r="J46" s="83">
        <f t="shared" si="11"/>
        <v>0</v>
      </c>
      <c r="K46" s="83">
        <f t="shared" si="11"/>
        <v>0</v>
      </c>
      <c r="L46" s="83">
        <f t="shared" si="11"/>
        <v>0</v>
      </c>
      <c r="M46" s="83">
        <f t="shared" si="11"/>
        <v>0</v>
      </c>
      <c r="N46" s="83">
        <f t="shared" si="11"/>
        <v>0</v>
      </c>
      <c r="O46" s="83">
        <f t="shared" si="11"/>
        <v>0</v>
      </c>
      <c r="P46" s="83">
        <f t="shared" si="1"/>
        <v>0</v>
      </c>
    </row>
    <row r="47" ht="13.5">
      <c r="Q47" s="27"/>
    </row>
    <row r="48" spans="1:17" ht="13.5">
      <c r="A48" s="15" t="s">
        <v>31</v>
      </c>
      <c r="Q48" s="27"/>
    </row>
    <row r="49" ht="13.5">
      <c r="Q49" s="27"/>
    </row>
    <row r="50" ht="13.5">
      <c r="Q50" s="27"/>
    </row>
    <row r="51" spans="9:17" ht="13.5">
      <c r="I51" s="109"/>
      <c r="Q51" s="27"/>
    </row>
    <row r="52" ht="13.5">
      <c r="Q52" s="27"/>
    </row>
    <row r="53" ht="13.5">
      <c r="Q53" s="27"/>
    </row>
  </sheetData>
  <sheetProtection/>
  <mergeCells count="4">
    <mergeCell ref="D3:L3"/>
    <mergeCell ref="M3:O3"/>
    <mergeCell ref="P3:P4"/>
    <mergeCell ref="B3:C3"/>
  </mergeCells>
  <printOptions horizontalCentered="1"/>
  <pageMargins left="0.5905511811023623" right="0.5905511811023623" top="0.5905511811023623" bottom="0.5905511811023623" header="0.5118110236220472" footer="0.5118110236220472"/>
  <pageSetup blackAndWhite="1" fitToHeight="1" fitToWidth="1" horizontalDpi="600" verticalDpi="600" orientation="portrait" paperSize="9" scale="88" r:id="rId2"/>
  <drawing r:id="rId1"/>
</worksheet>
</file>

<file path=xl/worksheets/sheet10.xml><?xml version="1.0" encoding="utf-8"?>
<worksheet xmlns="http://schemas.openxmlformats.org/spreadsheetml/2006/main" xmlns:r="http://schemas.openxmlformats.org/officeDocument/2006/relationships">
  <dimension ref="A1:J47"/>
  <sheetViews>
    <sheetView zoomScalePageLayoutView="0" workbookViewId="0" topLeftCell="A1">
      <selection activeCell="K6" sqref="K6"/>
    </sheetView>
  </sheetViews>
  <sheetFormatPr defaultColWidth="9.00390625" defaultRowHeight="13.5"/>
  <cols>
    <col min="1" max="1" width="5.25390625" style="282" bestFit="1" customWidth="1"/>
    <col min="2" max="2" width="14.25390625" style="282" customWidth="1"/>
    <col min="3" max="3" width="23.50390625" style="282" customWidth="1"/>
    <col min="4" max="4" width="17.625" style="282" customWidth="1"/>
    <col min="5" max="5" width="29.875" style="282" customWidth="1"/>
    <col min="6" max="6" width="17.625" style="282" customWidth="1"/>
    <col min="7" max="8" width="9.50390625" style="282" customWidth="1"/>
    <col min="9" max="16384" width="9.00390625" style="116" customWidth="1"/>
  </cols>
  <sheetData>
    <row r="1" spans="2:10" s="255" customFormat="1" ht="31.5" customHeight="1">
      <c r="B1" s="256" t="s">
        <v>700</v>
      </c>
      <c r="C1" s="257"/>
      <c r="D1" s="257"/>
      <c r="E1" s="257"/>
      <c r="F1" s="257"/>
      <c r="G1" s="257"/>
      <c r="H1" s="257"/>
      <c r="I1" s="258"/>
      <c r="J1" s="257"/>
    </row>
    <row r="2" spans="2:10" s="255" customFormat="1" ht="18.75">
      <c r="B2" s="259"/>
      <c r="C2" s="257"/>
      <c r="D2" s="257"/>
      <c r="E2" s="257"/>
      <c r="F2" s="257"/>
      <c r="G2" s="257"/>
      <c r="H2" s="257"/>
      <c r="I2" s="258"/>
      <c r="J2" s="257"/>
    </row>
    <row r="3" spans="1:9" ht="27">
      <c r="A3" s="250" t="s">
        <v>50</v>
      </c>
      <c r="B3" s="250" t="s">
        <v>701</v>
      </c>
      <c r="C3" s="250" t="s">
        <v>702</v>
      </c>
      <c r="D3" s="250" t="s">
        <v>703</v>
      </c>
      <c r="E3" s="250" t="s">
        <v>704</v>
      </c>
      <c r="F3" s="250" t="s">
        <v>705</v>
      </c>
      <c r="G3" s="250" t="s">
        <v>706</v>
      </c>
      <c r="H3" s="250" t="s">
        <v>707</v>
      </c>
      <c r="I3" s="250" t="s">
        <v>708</v>
      </c>
    </row>
    <row r="4" spans="1:9" s="214" customFormat="1" ht="43.5" customHeight="1">
      <c r="A4" s="260">
        <v>1</v>
      </c>
      <c r="B4" s="261" t="s">
        <v>164</v>
      </c>
      <c r="C4" s="261" t="s">
        <v>709</v>
      </c>
      <c r="D4" s="261" t="s">
        <v>710</v>
      </c>
      <c r="E4" s="261" t="s">
        <v>711</v>
      </c>
      <c r="F4" s="261" t="s">
        <v>712</v>
      </c>
      <c r="G4" s="262">
        <v>40269</v>
      </c>
      <c r="H4" s="262">
        <v>40633</v>
      </c>
      <c r="I4" s="263"/>
    </row>
    <row r="5" spans="1:9" s="214" customFormat="1" ht="40.5">
      <c r="A5" s="260">
        <v>2</v>
      </c>
      <c r="B5" s="261" t="s">
        <v>164</v>
      </c>
      <c r="C5" s="261" t="s">
        <v>709</v>
      </c>
      <c r="D5" s="261" t="s">
        <v>713</v>
      </c>
      <c r="E5" s="261" t="s">
        <v>714</v>
      </c>
      <c r="F5" s="261" t="s">
        <v>715</v>
      </c>
      <c r="G5" s="262">
        <v>40269</v>
      </c>
      <c r="H5" s="262">
        <v>40633</v>
      </c>
      <c r="I5" s="263"/>
    </row>
    <row r="6" spans="1:9" s="214" customFormat="1" ht="57" customHeight="1">
      <c r="A6" s="260">
        <v>3</v>
      </c>
      <c r="B6" s="261" t="s">
        <v>164</v>
      </c>
      <c r="C6" s="261" t="s">
        <v>709</v>
      </c>
      <c r="D6" s="261" t="s">
        <v>716</v>
      </c>
      <c r="E6" s="264" t="s">
        <v>717</v>
      </c>
      <c r="F6" s="261" t="s">
        <v>718</v>
      </c>
      <c r="G6" s="262">
        <v>40269</v>
      </c>
      <c r="H6" s="262">
        <v>40329</v>
      </c>
      <c r="I6" s="263"/>
    </row>
    <row r="7" spans="1:9" s="214" customFormat="1" ht="29.25" customHeight="1">
      <c r="A7" s="260">
        <v>4</v>
      </c>
      <c r="B7" s="261" t="s">
        <v>164</v>
      </c>
      <c r="C7" s="261" t="s">
        <v>709</v>
      </c>
      <c r="D7" s="261" t="s">
        <v>719</v>
      </c>
      <c r="E7" s="261" t="s">
        <v>720</v>
      </c>
      <c r="F7" s="264" t="s">
        <v>721</v>
      </c>
      <c r="G7" s="262">
        <v>40291</v>
      </c>
      <c r="H7" s="262">
        <v>40304</v>
      </c>
      <c r="I7" s="263"/>
    </row>
    <row r="8" spans="1:9" s="214" customFormat="1" ht="54.75" customHeight="1">
      <c r="A8" s="260">
        <v>5</v>
      </c>
      <c r="B8" s="261" t="s">
        <v>164</v>
      </c>
      <c r="C8" s="261" t="s">
        <v>709</v>
      </c>
      <c r="D8" s="264" t="s">
        <v>722</v>
      </c>
      <c r="E8" s="264" t="s">
        <v>723</v>
      </c>
      <c r="F8" s="261" t="s">
        <v>724</v>
      </c>
      <c r="G8" s="262">
        <v>40295</v>
      </c>
      <c r="H8" s="262">
        <v>40339</v>
      </c>
      <c r="I8" s="263"/>
    </row>
    <row r="9" spans="1:9" s="214" customFormat="1" ht="43.5" customHeight="1">
      <c r="A9" s="260">
        <v>6</v>
      </c>
      <c r="B9" s="261" t="s">
        <v>164</v>
      </c>
      <c r="C9" s="261" t="s">
        <v>709</v>
      </c>
      <c r="D9" s="264" t="s">
        <v>725</v>
      </c>
      <c r="E9" s="261" t="s">
        <v>726</v>
      </c>
      <c r="F9" s="264" t="s">
        <v>727</v>
      </c>
      <c r="G9" s="262">
        <v>40269</v>
      </c>
      <c r="H9" s="262">
        <v>40308</v>
      </c>
      <c r="I9" s="263"/>
    </row>
    <row r="10" spans="1:9" s="214" customFormat="1" ht="63" customHeight="1">
      <c r="A10" s="260">
        <v>7</v>
      </c>
      <c r="B10" s="261" t="s">
        <v>164</v>
      </c>
      <c r="C10" s="261" t="s">
        <v>709</v>
      </c>
      <c r="D10" s="264" t="s">
        <v>728</v>
      </c>
      <c r="E10" s="264" t="s">
        <v>729</v>
      </c>
      <c r="F10" s="261" t="s">
        <v>730</v>
      </c>
      <c r="G10" s="262">
        <v>40269</v>
      </c>
      <c r="H10" s="262">
        <v>40633</v>
      </c>
      <c r="I10" s="263"/>
    </row>
    <row r="11" spans="1:9" s="214" customFormat="1" ht="45" customHeight="1">
      <c r="A11" s="260">
        <v>8</v>
      </c>
      <c r="B11" s="261" t="s">
        <v>164</v>
      </c>
      <c r="C11" s="261" t="s">
        <v>709</v>
      </c>
      <c r="D11" s="261" t="s">
        <v>731</v>
      </c>
      <c r="E11" s="264" t="s">
        <v>732</v>
      </c>
      <c r="F11" s="261" t="s">
        <v>733</v>
      </c>
      <c r="G11" s="262">
        <v>40269</v>
      </c>
      <c r="H11" s="262">
        <v>40633</v>
      </c>
      <c r="I11" s="263"/>
    </row>
    <row r="12" spans="1:9" s="214" customFormat="1" ht="61.5" customHeight="1">
      <c r="A12" s="260">
        <v>9</v>
      </c>
      <c r="B12" s="264" t="s">
        <v>164</v>
      </c>
      <c r="C12" s="264" t="s">
        <v>709</v>
      </c>
      <c r="D12" s="264" t="s">
        <v>734</v>
      </c>
      <c r="E12" s="264" t="s">
        <v>735</v>
      </c>
      <c r="F12" s="261" t="s">
        <v>733</v>
      </c>
      <c r="G12" s="262">
        <v>40269</v>
      </c>
      <c r="H12" s="262">
        <v>40633</v>
      </c>
      <c r="I12" s="263"/>
    </row>
    <row r="13" spans="1:9" s="214" customFormat="1" ht="55.5" customHeight="1">
      <c r="A13" s="260">
        <v>10</v>
      </c>
      <c r="B13" s="261" t="s">
        <v>164</v>
      </c>
      <c r="C13" s="261" t="s">
        <v>709</v>
      </c>
      <c r="D13" s="264" t="s">
        <v>736</v>
      </c>
      <c r="E13" s="264" t="s">
        <v>737</v>
      </c>
      <c r="F13" s="264" t="s">
        <v>738</v>
      </c>
      <c r="G13" s="262">
        <v>40508</v>
      </c>
      <c r="H13" s="262">
        <v>40633</v>
      </c>
      <c r="I13" s="263"/>
    </row>
    <row r="14" spans="1:9" s="214" customFormat="1" ht="49.5" customHeight="1">
      <c r="A14" s="260">
        <v>11</v>
      </c>
      <c r="B14" s="265" t="s">
        <v>168</v>
      </c>
      <c r="C14" s="266" t="s">
        <v>739</v>
      </c>
      <c r="D14" s="266" t="s">
        <v>740</v>
      </c>
      <c r="E14" s="266" t="s">
        <v>741</v>
      </c>
      <c r="F14" s="266" t="s">
        <v>742</v>
      </c>
      <c r="G14" s="267">
        <v>40269</v>
      </c>
      <c r="H14" s="267">
        <v>40633</v>
      </c>
      <c r="I14" s="265"/>
    </row>
    <row r="15" spans="1:9" s="214" customFormat="1" ht="60.75" customHeight="1">
      <c r="A15" s="260">
        <v>12</v>
      </c>
      <c r="B15" s="268" t="s">
        <v>168</v>
      </c>
      <c r="C15" s="269" t="s">
        <v>743</v>
      </c>
      <c r="D15" s="269" t="s">
        <v>744</v>
      </c>
      <c r="E15" s="269" t="s">
        <v>745</v>
      </c>
      <c r="F15" s="266" t="s">
        <v>746</v>
      </c>
      <c r="G15" s="270">
        <v>40269</v>
      </c>
      <c r="H15" s="270">
        <v>40284</v>
      </c>
      <c r="I15" s="268"/>
    </row>
    <row r="16" spans="1:9" s="214" customFormat="1" ht="60.75" customHeight="1">
      <c r="A16" s="260">
        <v>13</v>
      </c>
      <c r="B16" s="268" t="s">
        <v>168</v>
      </c>
      <c r="C16" s="269" t="s">
        <v>743</v>
      </c>
      <c r="D16" s="269" t="s">
        <v>747</v>
      </c>
      <c r="E16" s="269" t="s">
        <v>748</v>
      </c>
      <c r="F16" s="266" t="s">
        <v>749</v>
      </c>
      <c r="G16" s="270">
        <v>40458</v>
      </c>
      <c r="H16" s="270">
        <v>40522</v>
      </c>
      <c r="I16" s="268"/>
    </row>
    <row r="17" spans="1:9" s="214" customFormat="1" ht="60.75" customHeight="1">
      <c r="A17" s="260">
        <v>14</v>
      </c>
      <c r="B17" s="268" t="s">
        <v>168</v>
      </c>
      <c r="C17" s="269" t="s">
        <v>743</v>
      </c>
      <c r="D17" s="269" t="s">
        <v>750</v>
      </c>
      <c r="E17" s="269" t="s">
        <v>751</v>
      </c>
      <c r="F17" s="266" t="s">
        <v>752</v>
      </c>
      <c r="G17" s="270">
        <v>40338</v>
      </c>
      <c r="H17" s="270">
        <v>40451</v>
      </c>
      <c r="I17" s="268"/>
    </row>
    <row r="18" spans="1:9" s="214" customFormat="1" ht="56.25" customHeight="1">
      <c r="A18" s="260">
        <v>15</v>
      </c>
      <c r="B18" s="268" t="s">
        <v>168</v>
      </c>
      <c r="C18" s="268" t="s">
        <v>753</v>
      </c>
      <c r="D18" s="268" t="s">
        <v>754</v>
      </c>
      <c r="E18" s="268" t="s">
        <v>755</v>
      </c>
      <c r="F18" s="265" t="s">
        <v>756</v>
      </c>
      <c r="G18" s="270">
        <v>40269</v>
      </c>
      <c r="H18" s="270">
        <v>40633</v>
      </c>
      <c r="I18" s="268"/>
    </row>
    <row r="19" spans="1:9" s="214" customFormat="1" ht="42.75" customHeight="1">
      <c r="A19" s="260">
        <v>16</v>
      </c>
      <c r="B19" s="265" t="s">
        <v>278</v>
      </c>
      <c r="C19" s="265" t="s">
        <v>757</v>
      </c>
      <c r="D19" s="265" t="s">
        <v>758</v>
      </c>
      <c r="E19" s="266" t="s">
        <v>759</v>
      </c>
      <c r="F19" s="265" t="s">
        <v>760</v>
      </c>
      <c r="G19" s="267">
        <v>40269</v>
      </c>
      <c r="H19" s="271">
        <v>40633</v>
      </c>
      <c r="I19" s="265"/>
    </row>
    <row r="20" spans="1:9" s="214" customFormat="1" ht="35.25" customHeight="1">
      <c r="A20" s="260">
        <v>17</v>
      </c>
      <c r="B20" s="265" t="s">
        <v>278</v>
      </c>
      <c r="C20" s="265" t="s">
        <v>761</v>
      </c>
      <c r="D20" s="265" t="s">
        <v>762</v>
      </c>
      <c r="E20" s="265" t="s">
        <v>763</v>
      </c>
      <c r="F20" s="266" t="s">
        <v>764</v>
      </c>
      <c r="G20" s="267">
        <v>40269</v>
      </c>
      <c r="H20" s="267">
        <v>40633</v>
      </c>
      <c r="I20" s="265"/>
    </row>
    <row r="21" spans="1:9" s="214" customFormat="1" ht="57.75" customHeight="1">
      <c r="A21" s="260">
        <v>18</v>
      </c>
      <c r="B21" s="265" t="s">
        <v>278</v>
      </c>
      <c r="C21" s="266" t="s">
        <v>765</v>
      </c>
      <c r="D21" s="266" t="s">
        <v>766</v>
      </c>
      <c r="E21" s="266" t="s">
        <v>767</v>
      </c>
      <c r="F21" s="266" t="s">
        <v>768</v>
      </c>
      <c r="G21" s="267">
        <v>40527</v>
      </c>
      <c r="H21" s="267">
        <v>40633</v>
      </c>
      <c r="I21" s="265"/>
    </row>
    <row r="22" spans="1:9" s="214" customFormat="1" ht="57.75" customHeight="1">
      <c r="A22" s="260">
        <v>19</v>
      </c>
      <c r="B22" s="265" t="s">
        <v>769</v>
      </c>
      <c r="C22" s="265" t="s">
        <v>770</v>
      </c>
      <c r="D22" s="265" t="s">
        <v>771</v>
      </c>
      <c r="E22" s="266" t="s">
        <v>772</v>
      </c>
      <c r="F22" s="265" t="s">
        <v>760</v>
      </c>
      <c r="G22" s="267">
        <v>40269</v>
      </c>
      <c r="H22" s="267">
        <v>40633</v>
      </c>
      <c r="I22" s="265"/>
    </row>
    <row r="23" spans="1:9" s="214" customFormat="1" ht="41.25" customHeight="1">
      <c r="A23" s="260">
        <v>20</v>
      </c>
      <c r="B23" s="261" t="s">
        <v>258</v>
      </c>
      <c r="C23" s="261" t="s">
        <v>773</v>
      </c>
      <c r="D23" s="272" t="s">
        <v>774</v>
      </c>
      <c r="E23" s="261" t="s">
        <v>775</v>
      </c>
      <c r="F23" s="261" t="s">
        <v>776</v>
      </c>
      <c r="G23" s="262">
        <v>40269</v>
      </c>
      <c r="H23" s="262">
        <v>40374</v>
      </c>
      <c r="I23" s="263"/>
    </row>
    <row r="24" spans="1:9" s="214" customFormat="1" ht="40.5" customHeight="1">
      <c r="A24" s="260">
        <v>21</v>
      </c>
      <c r="B24" s="261" t="s">
        <v>258</v>
      </c>
      <c r="C24" s="261" t="s">
        <v>773</v>
      </c>
      <c r="D24" s="261" t="s">
        <v>777</v>
      </c>
      <c r="E24" s="261" t="s">
        <v>778</v>
      </c>
      <c r="F24" s="261" t="s">
        <v>779</v>
      </c>
      <c r="G24" s="262">
        <v>40424</v>
      </c>
      <c r="H24" s="262">
        <v>40434</v>
      </c>
      <c r="I24" s="263"/>
    </row>
    <row r="25" spans="1:9" s="214" customFormat="1" ht="32.25" customHeight="1">
      <c r="A25" s="260">
        <v>22</v>
      </c>
      <c r="B25" s="261" t="s">
        <v>258</v>
      </c>
      <c r="C25" s="261" t="s">
        <v>773</v>
      </c>
      <c r="D25" s="261" t="s">
        <v>780</v>
      </c>
      <c r="E25" s="261" t="s">
        <v>778</v>
      </c>
      <c r="F25" s="261" t="s">
        <v>779</v>
      </c>
      <c r="G25" s="262">
        <v>40557</v>
      </c>
      <c r="H25" s="262">
        <v>40564</v>
      </c>
      <c r="I25" s="261"/>
    </row>
    <row r="26" spans="1:9" s="214" customFormat="1" ht="59.25" customHeight="1">
      <c r="A26" s="260">
        <v>23</v>
      </c>
      <c r="B26" s="265" t="s">
        <v>258</v>
      </c>
      <c r="C26" s="265" t="s">
        <v>781</v>
      </c>
      <c r="D26" s="265" t="s">
        <v>782</v>
      </c>
      <c r="E26" s="266" t="s">
        <v>783</v>
      </c>
      <c r="F26" s="265" t="s">
        <v>784</v>
      </c>
      <c r="G26" s="267">
        <v>40269</v>
      </c>
      <c r="H26" s="267">
        <v>40633</v>
      </c>
      <c r="I26" s="273"/>
    </row>
    <row r="27" spans="1:9" s="214" customFormat="1" ht="68.25" customHeight="1">
      <c r="A27" s="260">
        <v>24</v>
      </c>
      <c r="B27" s="265" t="s">
        <v>258</v>
      </c>
      <c r="C27" s="266" t="s">
        <v>785</v>
      </c>
      <c r="D27" s="266" t="s">
        <v>786</v>
      </c>
      <c r="E27" s="266" t="s">
        <v>787</v>
      </c>
      <c r="F27" s="266" t="s">
        <v>788</v>
      </c>
      <c r="G27" s="267">
        <v>40401</v>
      </c>
      <c r="H27" s="267">
        <v>40627</v>
      </c>
      <c r="I27" s="273"/>
    </row>
    <row r="28" spans="1:9" s="214" customFormat="1" ht="59.25" customHeight="1">
      <c r="A28" s="260">
        <v>25</v>
      </c>
      <c r="B28" s="265" t="s">
        <v>258</v>
      </c>
      <c r="C28" s="266" t="s">
        <v>789</v>
      </c>
      <c r="D28" s="266" t="s">
        <v>790</v>
      </c>
      <c r="E28" s="266" t="s">
        <v>791</v>
      </c>
      <c r="F28" s="266" t="s">
        <v>792</v>
      </c>
      <c r="G28" s="267">
        <v>40396</v>
      </c>
      <c r="H28" s="267">
        <v>40627</v>
      </c>
      <c r="I28" s="273"/>
    </row>
    <row r="29" spans="1:9" s="274" customFormat="1" ht="61.5" customHeight="1">
      <c r="A29" s="260">
        <v>26</v>
      </c>
      <c r="B29" s="265" t="s">
        <v>232</v>
      </c>
      <c r="C29" s="265" t="s">
        <v>793</v>
      </c>
      <c r="D29" s="265" t="s">
        <v>794</v>
      </c>
      <c r="E29" s="265" t="s">
        <v>795</v>
      </c>
      <c r="F29" s="265" t="s">
        <v>760</v>
      </c>
      <c r="G29" s="267">
        <v>40269</v>
      </c>
      <c r="H29" s="267">
        <v>40633</v>
      </c>
      <c r="I29" s="265"/>
    </row>
    <row r="30" spans="1:10" s="214" customFormat="1" ht="61.5" customHeight="1">
      <c r="A30" s="260">
        <v>27</v>
      </c>
      <c r="B30" s="265" t="s">
        <v>232</v>
      </c>
      <c r="C30" s="265" t="s">
        <v>796</v>
      </c>
      <c r="D30" s="265" t="s">
        <v>797</v>
      </c>
      <c r="E30" s="265" t="s">
        <v>798</v>
      </c>
      <c r="F30" s="266" t="s">
        <v>799</v>
      </c>
      <c r="G30" s="267">
        <v>40397</v>
      </c>
      <c r="H30" s="267">
        <v>40633</v>
      </c>
      <c r="I30" s="265"/>
      <c r="J30" s="274"/>
    </row>
    <row r="31" spans="1:10" s="214" customFormat="1" ht="36" customHeight="1">
      <c r="A31" s="260">
        <v>28</v>
      </c>
      <c r="B31" s="265" t="s">
        <v>232</v>
      </c>
      <c r="C31" s="266" t="s">
        <v>800</v>
      </c>
      <c r="D31" s="265" t="s">
        <v>801</v>
      </c>
      <c r="E31" s="265" t="s">
        <v>802</v>
      </c>
      <c r="F31" s="265" t="s">
        <v>803</v>
      </c>
      <c r="G31" s="267">
        <v>40269</v>
      </c>
      <c r="H31" s="267">
        <v>40633</v>
      </c>
      <c r="I31" s="265"/>
      <c r="J31" s="274"/>
    </row>
    <row r="32" spans="1:10" s="214" customFormat="1" ht="35.25" customHeight="1">
      <c r="A32" s="260">
        <v>29</v>
      </c>
      <c r="B32" s="265" t="s">
        <v>232</v>
      </c>
      <c r="C32" s="266" t="s">
        <v>804</v>
      </c>
      <c r="D32" s="265" t="s">
        <v>805</v>
      </c>
      <c r="E32" s="265" t="s">
        <v>806</v>
      </c>
      <c r="F32" s="265" t="s">
        <v>760</v>
      </c>
      <c r="G32" s="267">
        <v>40269</v>
      </c>
      <c r="H32" s="267">
        <v>40633</v>
      </c>
      <c r="I32" s="265"/>
      <c r="J32" s="274"/>
    </row>
    <row r="33" spans="1:10" s="214" customFormat="1" ht="35.25" customHeight="1">
      <c r="A33" s="260">
        <v>30</v>
      </c>
      <c r="B33" s="265" t="s">
        <v>232</v>
      </c>
      <c r="C33" s="266" t="s">
        <v>804</v>
      </c>
      <c r="D33" s="265" t="s">
        <v>805</v>
      </c>
      <c r="E33" s="266" t="s">
        <v>807</v>
      </c>
      <c r="F33" s="266" t="s">
        <v>808</v>
      </c>
      <c r="G33" s="267">
        <v>40269</v>
      </c>
      <c r="H33" s="267">
        <v>40633</v>
      </c>
      <c r="I33" s="265"/>
      <c r="J33" s="274"/>
    </row>
    <row r="34" spans="1:10" s="214" customFormat="1" ht="54.75" customHeight="1">
      <c r="A34" s="260">
        <v>31</v>
      </c>
      <c r="B34" s="265" t="s">
        <v>232</v>
      </c>
      <c r="C34" s="266" t="s">
        <v>809</v>
      </c>
      <c r="D34" s="266" t="s">
        <v>810</v>
      </c>
      <c r="E34" s="266" t="s">
        <v>811</v>
      </c>
      <c r="F34" s="266" t="s">
        <v>812</v>
      </c>
      <c r="G34" s="267">
        <v>40360</v>
      </c>
      <c r="H34" s="267">
        <v>40374</v>
      </c>
      <c r="I34" s="265"/>
      <c r="J34" s="274"/>
    </row>
    <row r="35" spans="1:10" s="214" customFormat="1" ht="51.75" customHeight="1">
      <c r="A35" s="260">
        <v>32</v>
      </c>
      <c r="B35" s="265" t="s">
        <v>232</v>
      </c>
      <c r="C35" s="265" t="s">
        <v>809</v>
      </c>
      <c r="D35" s="266" t="s">
        <v>813</v>
      </c>
      <c r="E35" s="266" t="s">
        <v>814</v>
      </c>
      <c r="F35" s="266" t="s">
        <v>815</v>
      </c>
      <c r="G35" s="267">
        <v>40269</v>
      </c>
      <c r="H35" s="267">
        <v>40274</v>
      </c>
      <c r="I35" s="265"/>
      <c r="J35" s="274"/>
    </row>
    <row r="36" spans="1:10" s="214" customFormat="1" ht="83.25" customHeight="1">
      <c r="A36" s="260">
        <v>33</v>
      </c>
      <c r="B36" s="265" t="s">
        <v>232</v>
      </c>
      <c r="C36" s="266" t="s">
        <v>816</v>
      </c>
      <c r="D36" s="266" t="s">
        <v>817</v>
      </c>
      <c r="E36" s="266" t="s">
        <v>818</v>
      </c>
      <c r="F36" s="266" t="s">
        <v>819</v>
      </c>
      <c r="G36" s="267">
        <v>40269</v>
      </c>
      <c r="H36" s="267">
        <v>40633</v>
      </c>
      <c r="I36" s="265"/>
      <c r="J36" s="275"/>
    </row>
    <row r="37" spans="1:9" s="214" customFormat="1" ht="84" customHeight="1">
      <c r="A37" s="260">
        <v>34</v>
      </c>
      <c r="B37" s="266" t="s">
        <v>319</v>
      </c>
      <c r="C37" s="265" t="s">
        <v>820</v>
      </c>
      <c r="D37" s="265" t="s">
        <v>821</v>
      </c>
      <c r="E37" s="266" t="s">
        <v>822</v>
      </c>
      <c r="F37" s="266" t="s">
        <v>823</v>
      </c>
      <c r="G37" s="267">
        <v>40269</v>
      </c>
      <c r="H37" s="267">
        <v>40633</v>
      </c>
      <c r="I37" s="265"/>
    </row>
    <row r="38" spans="1:10" s="214" customFormat="1" ht="84" customHeight="1">
      <c r="A38" s="260">
        <v>35</v>
      </c>
      <c r="B38" s="266" t="s">
        <v>824</v>
      </c>
      <c r="C38" s="266" t="s">
        <v>825</v>
      </c>
      <c r="D38" s="266" t="s">
        <v>817</v>
      </c>
      <c r="E38" s="266" t="s">
        <v>826</v>
      </c>
      <c r="F38" s="266" t="s">
        <v>827</v>
      </c>
      <c r="G38" s="267">
        <v>40269</v>
      </c>
      <c r="H38" s="267">
        <v>40633</v>
      </c>
      <c r="I38" s="265"/>
      <c r="J38" s="276"/>
    </row>
    <row r="39" spans="1:10" s="214" customFormat="1" ht="83.25" customHeight="1">
      <c r="A39" s="260">
        <v>36</v>
      </c>
      <c r="B39" s="266" t="s">
        <v>824</v>
      </c>
      <c r="C39" s="266" t="s">
        <v>816</v>
      </c>
      <c r="D39" s="266" t="s">
        <v>817</v>
      </c>
      <c r="E39" s="266" t="s">
        <v>826</v>
      </c>
      <c r="F39" s="266" t="s">
        <v>828</v>
      </c>
      <c r="G39" s="267">
        <v>40269</v>
      </c>
      <c r="H39" s="267">
        <v>40633</v>
      </c>
      <c r="I39" s="265"/>
      <c r="J39" s="276"/>
    </row>
    <row r="40" spans="1:9" s="214" customFormat="1" ht="48.75" customHeight="1">
      <c r="A40" s="260">
        <v>37</v>
      </c>
      <c r="B40" s="266" t="s">
        <v>824</v>
      </c>
      <c r="C40" s="266" t="s">
        <v>829</v>
      </c>
      <c r="D40" s="266" t="s">
        <v>830</v>
      </c>
      <c r="E40" s="266" t="s">
        <v>831</v>
      </c>
      <c r="F40" s="266" t="s">
        <v>832</v>
      </c>
      <c r="G40" s="267">
        <v>40269</v>
      </c>
      <c r="H40" s="267">
        <v>40633</v>
      </c>
      <c r="I40" s="265"/>
    </row>
    <row r="41" spans="1:9" s="214" customFormat="1" ht="68.25" customHeight="1">
      <c r="A41" s="260">
        <v>38</v>
      </c>
      <c r="B41" s="266" t="s">
        <v>824</v>
      </c>
      <c r="C41" s="266" t="s">
        <v>829</v>
      </c>
      <c r="D41" s="266" t="s">
        <v>830</v>
      </c>
      <c r="E41" s="266" t="s">
        <v>833</v>
      </c>
      <c r="F41" s="266" t="s">
        <v>834</v>
      </c>
      <c r="G41" s="267">
        <v>40269</v>
      </c>
      <c r="H41" s="267">
        <v>40633</v>
      </c>
      <c r="I41" s="265"/>
    </row>
    <row r="42" spans="1:9" s="214" customFormat="1" ht="58.5" customHeight="1">
      <c r="A42" s="260">
        <v>39</v>
      </c>
      <c r="B42" s="266" t="s">
        <v>824</v>
      </c>
      <c r="C42" s="266" t="s">
        <v>835</v>
      </c>
      <c r="D42" s="266" t="s">
        <v>836</v>
      </c>
      <c r="E42" s="266" t="s">
        <v>837</v>
      </c>
      <c r="F42" s="266" t="s">
        <v>828</v>
      </c>
      <c r="G42" s="267">
        <v>40269</v>
      </c>
      <c r="H42" s="267">
        <v>40633</v>
      </c>
      <c r="I42" s="265"/>
    </row>
    <row r="43" spans="1:10" s="214" customFormat="1" ht="36.75" customHeight="1">
      <c r="A43" s="260">
        <v>40</v>
      </c>
      <c r="B43" s="265" t="s">
        <v>94</v>
      </c>
      <c r="C43" s="265" t="s">
        <v>838</v>
      </c>
      <c r="D43" s="265" t="s">
        <v>839</v>
      </c>
      <c r="E43" s="265" t="s">
        <v>840</v>
      </c>
      <c r="F43" s="265" t="s">
        <v>841</v>
      </c>
      <c r="G43" s="267">
        <v>40269</v>
      </c>
      <c r="H43" s="267">
        <v>40633</v>
      </c>
      <c r="I43" s="265"/>
      <c r="J43" s="274"/>
    </row>
    <row r="44" spans="1:9" ht="42" customHeight="1">
      <c r="A44" s="277">
        <v>41</v>
      </c>
      <c r="B44" s="277" t="s">
        <v>842</v>
      </c>
      <c r="C44" s="277" t="s">
        <v>843</v>
      </c>
      <c r="D44" s="277" t="s">
        <v>844</v>
      </c>
      <c r="E44" s="277" t="s">
        <v>845</v>
      </c>
      <c r="F44" s="277" t="s">
        <v>846</v>
      </c>
      <c r="G44" s="278">
        <v>40269</v>
      </c>
      <c r="H44" s="278">
        <v>40633</v>
      </c>
      <c r="I44" s="279"/>
    </row>
    <row r="45" spans="1:9" s="214" customFormat="1" ht="36.75" customHeight="1">
      <c r="A45" s="260">
        <v>42</v>
      </c>
      <c r="B45" s="265" t="s">
        <v>847</v>
      </c>
      <c r="C45" s="265" t="s">
        <v>848</v>
      </c>
      <c r="D45" s="265" t="s">
        <v>849</v>
      </c>
      <c r="E45" s="265" t="s">
        <v>850</v>
      </c>
      <c r="F45" s="265" t="s">
        <v>851</v>
      </c>
      <c r="G45" s="267">
        <v>40269</v>
      </c>
      <c r="H45" s="267">
        <v>40633</v>
      </c>
      <c r="I45" s="265"/>
    </row>
    <row r="46" spans="1:9" s="214" customFormat="1" ht="48.75" customHeight="1">
      <c r="A46" s="280">
        <v>43</v>
      </c>
      <c r="B46" s="136" t="s">
        <v>224</v>
      </c>
      <c r="C46" s="136" t="s">
        <v>852</v>
      </c>
      <c r="D46" s="136" t="s">
        <v>853</v>
      </c>
      <c r="E46" s="136" t="s">
        <v>854</v>
      </c>
      <c r="F46" s="136" t="s">
        <v>855</v>
      </c>
      <c r="G46" s="281">
        <v>40296</v>
      </c>
      <c r="H46" s="281">
        <v>40624</v>
      </c>
      <c r="I46" s="108"/>
    </row>
    <row r="47" spans="1:9" s="214" customFormat="1" ht="54.75" customHeight="1">
      <c r="A47" s="260">
        <v>44</v>
      </c>
      <c r="B47" s="266" t="s">
        <v>572</v>
      </c>
      <c r="C47" s="266" t="s">
        <v>856</v>
      </c>
      <c r="D47" s="266" t="s">
        <v>857</v>
      </c>
      <c r="E47" s="266" t="s">
        <v>858</v>
      </c>
      <c r="F47" s="266" t="s">
        <v>859</v>
      </c>
      <c r="G47" s="267">
        <v>40269</v>
      </c>
      <c r="H47" s="267">
        <v>40633</v>
      </c>
      <c r="I47" s="265"/>
    </row>
  </sheetData>
  <sheetProtection/>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A1:E17"/>
  <sheetViews>
    <sheetView zoomScalePageLayoutView="0" workbookViewId="0" topLeftCell="A1">
      <selection activeCell="D4" sqref="D4"/>
    </sheetView>
  </sheetViews>
  <sheetFormatPr defaultColWidth="9.00390625" defaultRowHeight="13.5"/>
  <cols>
    <col min="2" max="3" width="30.625" style="0" customWidth="1"/>
    <col min="4" max="4" width="40.625" style="0" customWidth="1"/>
    <col min="5" max="5" width="19.25390625" style="0" customWidth="1"/>
  </cols>
  <sheetData>
    <row r="1" spans="1:5" ht="34.5" customHeight="1">
      <c r="A1" s="173"/>
      <c r="B1" s="173"/>
      <c r="C1" s="173"/>
      <c r="D1" s="173"/>
      <c r="E1" s="173"/>
    </row>
    <row r="2" spans="1:5" ht="34.5" customHeight="1">
      <c r="A2" s="174" t="s">
        <v>578</v>
      </c>
      <c r="B2" s="175"/>
      <c r="C2" s="175"/>
      <c r="D2" s="175"/>
      <c r="E2" s="175"/>
    </row>
    <row r="3" spans="1:5" ht="30" customHeight="1">
      <c r="A3" s="176" t="s">
        <v>50</v>
      </c>
      <c r="B3" s="177" t="s">
        <v>579</v>
      </c>
      <c r="C3" s="178" t="s">
        <v>580</v>
      </c>
      <c r="D3" s="176" t="s">
        <v>581</v>
      </c>
      <c r="E3" s="176" t="s">
        <v>582</v>
      </c>
    </row>
    <row r="4" spans="1:5" ht="30" customHeight="1">
      <c r="A4" s="369">
        <v>1</v>
      </c>
      <c r="B4" s="370" t="s">
        <v>583</v>
      </c>
      <c r="C4" s="190" t="s">
        <v>584</v>
      </c>
      <c r="D4" s="180" t="s">
        <v>585</v>
      </c>
      <c r="E4" s="371" t="s">
        <v>168</v>
      </c>
    </row>
    <row r="5" spans="1:5" ht="30" customHeight="1">
      <c r="A5" s="369"/>
      <c r="B5" s="370"/>
      <c r="C5" s="181" t="s">
        <v>586</v>
      </c>
      <c r="D5" s="182" t="s">
        <v>587</v>
      </c>
      <c r="E5" s="372"/>
    </row>
    <row r="6" spans="1:5" ht="30" customHeight="1">
      <c r="A6" s="191">
        <v>2</v>
      </c>
      <c r="B6" s="373" t="s">
        <v>588</v>
      </c>
      <c r="C6" s="373"/>
      <c r="D6" s="371" t="s">
        <v>589</v>
      </c>
      <c r="E6" s="371" t="s">
        <v>90</v>
      </c>
    </row>
    <row r="7" spans="1:5" ht="30" customHeight="1">
      <c r="A7" s="191">
        <v>3</v>
      </c>
      <c r="B7" s="179" t="s">
        <v>590</v>
      </c>
      <c r="C7" s="183" t="s">
        <v>591</v>
      </c>
      <c r="D7" s="374"/>
      <c r="E7" s="374"/>
    </row>
    <row r="8" spans="1:5" ht="30" customHeight="1">
      <c r="A8" s="191">
        <v>4</v>
      </c>
      <c r="B8" s="370" t="s">
        <v>592</v>
      </c>
      <c r="C8" s="375"/>
      <c r="D8" s="372"/>
      <c r="E8" s="374"/>
    </row>
    <row r="9" spans="1:5" ht="30" customHeight="1">
      <c r="A9" s="191">
        <v>5</v>
      </c>
      <c r="B9" s="370" t="s">
        <v>593</v>
      </c>
      <c r="C9" s="375"/>
      <c r="D9" s="382" t="s">
        <v>594</v>
      </c>
      <c r="E9" s="371" t="s">
        <v>595</v>
      </c>
    </row>
    <row r="10" spans="1:5" ht="30" customHeight="1">
      <c r="A10" s="191">
        <v>6</v>
      </c>
      <c r="B10" s="370" t="s">
        <v>596</v>
      </c>
      <c r="C10" s="375"/>
      <c r="D10" s="383"/>
      <c r="E10" s="374"/>
    </row>
    <row r="11" spans="1:5" ht="30" customHeight="1">
      <c r="A11" s="191">
        <v>7</v>
      </c>
      <c r="B11" s="179" t="s">
        <v>597</v>
      </c>
      <c r="C11" s="184" t="s">
        <v>598</v>
      </c>
      <c r="D11" s="384"/>
      <c r="E11" s="372"/>
    </row>
    <row r="12" spans="1:5" ht="30" customHeight="1">
      <c r="A12" s="191">
        <v>8</v>
      </c>
      <c r="B12" s="179" t="s">
        <v>599</v>
      </c>
      <c r="C12" s="184" t="s">
        <v>600</v>
      </c>
      <c r="D12" s="111" t="s">
        <v>587</v>
      </c>
      <c r="E12" s="111" t="s">
        <v>175</v>
      </c>
    </row>
    <row r="13" spans="1:5" ht="30" customHeight="1">
      <c r="A13" s="191">
        <v>9</v>
      </c>
      <c r="B13" s="373" t="s">
        <v>601</v>
      </c>
      <c r="C13" s="373"/>
      <c r="D13" s="111" t="s">
        <v>602</v>
      </c>
      <c r="E13" s="185" t="s">
        <v>124</v>
      </c>
    </row>
    <row r="14" spans="1:5" ht="30" customHeight="1">
      <c r="A14" s="191">
        <v>10</v>
      </c>
      <c r="B14" s="370" t="s">
        <v>603</v>
      </c>
      <c r="C14" s="375"/>
      <c r="D14" s="185" t="s">
        <v>604</v>
      </c>
      <c r="E14" s="185" t="s">
        <v>110</v>
      </c>
    </row>
    <row r="15" spans="1:5" ht="30" customHeight="1">
      <c r="A15" s="191">
        <v>11</v>
      </c>
      <c r="B15" s="370" t="s">
        <v>605</v>
      </c>
      <c r="C15" s="375"/>
      <c r="D15" s="111" t="s">
        <v>606</v>
      </c>
      <c r="E15" s="185" t="s">
        <v>132</v>
      </c>
    </row>
    <row r="16" spans="1:5" ht="30" customHeight="1">
      <c r="A16" s="376">
        <v>12</v>
      </c>
      <c r="B16" s="378" t="s">
        <v>607</v>
      </c>
      <c r="C16" s="186" t="s">
        <v>608</v>
      </c>
      <c r="D16" s="187" t="s">
        <v>609</v>
      </c>
      <c r="E16" s="380" t="s">
        <v>141</v>
      </c>
    </row>
    <row r="17" spans="1:5" ht="30" customHeight="1">
      <c r="A17" s="377"/>
      <c r="B17" s="379"/>
      <c r="C17" s="188" t="s">
        <v>610</v>
      </c>
      <c r="D17" s="189" t="s">
        <v>611</v>
      </c>
      <c r="E17" s="381"/>
    </row>
  </sheetData>
  <sheetProtection/>
  <mergeCells count="17">
    <mergeCell ref="B15:C15"/>
    <mergeCell ref="A16:A17"/>
    <mergeCell ref="B16:B17"/>
    <mergeCell ref="E16:E17"/>
    <mergeCell ref="B9:C9"/>
    <mergeCell ref="D9:D11"/>
    <mergeCell ref="E9:E11"/>
    <mergeCell ref="B10:C10"/>
    <mergeCell ref="B13:C13"/>
    <mergeCell ref="B14:C14"/>
    <mergeCell ref="A4:A5"/>
    <mergeCell ref="B4:B5"/>
    <mergeCell ref="E4:E5"/>
    <mergeCell ref="B6:C6"/>
    <mergeCell ref="D6:D8"/>
    <mergeCell ref="E6:E8"/>
    <mergeCell ref="B8:C8"/>
  </mergeCell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J53"/>
  <sheetViews>
    <sheetView zoomScalePageLayoutView="0" workbookViewId="0" topLeftCell="A4">
      <selection activeCell="L5" sqref="L5"/>
    </sheetView>
  </sheetViews>
  <sheetFormatPr defaultColWidth="9.00390625" defaultRowHeight="13.5"/>
  <cols>
    <col min="1" max="1" width="4.625" style="297" customWidth="1"/>
    <col min="2" max="2" width="13.875" style="297" customWidth="1"/>
    <col min="3" max="4" width="16.875" style="297" customWidth="1"/>
    <col min="5" max="5" width="12.625" style="297" customWidth="1"/>
    <col min="6" max="6" width="15.625" style="297" customWidth="1"/>
    <col min="7" max="7" width="25.625" style="297" customWidth="1"/>
    <col min="8" max="8" width="9.25390625" style="297" customWidth="1"/>
    <col min="9" max="9" width="8.375" style="297" customWidth="1"/>
    <col min="10" max="10" width="12.50390625" style="299" customWidth="1"/>
    <col min="11" max="16384" width="9.00390625" style="274" customWidth="1"/>
  </cols>
  <sheetData>
    <row r="1" spans="2:10" s="283" customFormat="1" ht="40.5" customHeight="1">
      <c r="B1" s="284" t="s">
        <v>860</v>
      </c>
      <c r="C1" s="285"/>
      <c r="D1" s="285"/>
      <c r="E1" s="285"/>
      <c r="F1" s="285"/>
      <c r="G1" s="285"/>
      <c r="H1" s="285"/>
      <c r="I1" s="286"/>
      <c r="J1" s="287"/>
    </row>
    <row r="2" spans="2:10" s="283" customFormat="1" ht="18.75">
      <c r="B2" s="288"/>
      <c r="C2" s="285"/>
      <c r="D2" s="285"/>
      <c r="E2" s="285"/>
      <c r="F2" s="285"/>
      <c r="G2" s="285"/>
      <c r="H2" s="285"/>
      <c r="I2" s="286"/>
      <c r="J2" s="287"/>
    </row>
    <row r="3" spans="1:10" ht="40.5">
      <c r="A3" s="263" t="s">
        <v>50</v>
      </c>
      <c r="B3" s="263" t="s">
        <v>701</v>
      </c>
      <c r="C3" s="289" t="s">
        <v>861</v>
      </c>
      <c r="D3" s="263" t="s">
        <v>862</v>
      </c>
      <c r="E3" s="263" t="s">
        <v>863</v>
      </c>
      <c r="F3" s="289" t="s">
        <v>864</v>
      </c>
      <c r="G3" s="263" t="s">
        <v>865</v>
      </c>
      <c r="H3" s="263" t="s">
        <v>866</v>
      </c>
      <c r="I3" s="263" t="s">
        <v>867</v>
      </c>
      <c r="J3" s="290" t="s">
        <v>708</v>
      </c>
    </row>
    <row r="4" spans="1:10" s="292" customFormat="1" ht="33.75">
      <c r="A4" s="260">
        <v>1</v>
      </c>
      <c r="B4" s="261" t="s">
        <v>164</v>
      </c>
      <c r="C4" s="261" t="s">
        <v>709</v>
      </c>
      <c r="D4" s="261" t="s">
        <v>868</v>
      </c>
      <c r="E4" s="261" t="s">
        <v>232</v>
      </c>
      <c r="F4" s="261" t="s">
        <v>869</v>
      </c>
      <c r="G4" s="261" t="s">
        <v>870</v>
      </c>
      <c r="H4" s="261" t="s">
        <v>871</v>
      </c>
      <c r="I4" s="262" t="s">
        <v>872</v>
      </c>
      <c r="J4" s="291" t="s">
        <v>873</v>
      </c>
    </row>
    <row r="5" spans="1:10" s="292" customFormat="1" ht="33" customHeight="1">
      <c r="A5" s="260">
        <v>2</v>
      </c>
      <c r="B5" s="261" t="s">
        <v>164</v>
      </c>
      <c r="C5" s="261" t="s">
        <v>709</v>
      </c>
      <c r="D5" s="261" t="s">
        <v>868</v>
      </c>
      <c r="E5" s="261" t="s">
        <v>232</v>
      </c>
      <c r="F5" s="261" t="s">
        <v>869</v>
      </c>
      <c r="G5" s="264" t="s">
        <v>874</v>
      </c>
      <c r="H5" s="261" t="s">
        <v>871</v>
      </c>
      <c r="I5" s="262" t="s">
        <v>872</v>
      </c>
      <c r="J5" s="291" t="s">
        <v>875</v>
      </c>
    </row>
    <row r="6" spans="1:10" ht="33" customHeight="1">
      <c r="A6" s="260">
        <v>3</v>
      </c>
      <c r="B6" s="265" t="s">
        <v>164</v>
      </c>
      <c r="C6" s="265" t="s">
        <v>709</v>
      </c>
      <c r="D6" s="261" t="s">
        <v>868</v>
      </c>
      <c r="E6" s="261" t="s">
        <v>232</v>
      </c>
      <c r="F6" s="265" t="s">
        <v>876</v>
      </c>
      <c r="G6" s="265" t="s">
        <v>877</v>
      </c>
      <c r="H6" s="265" t="s">
        <v>871</v>
      </c>
      <c r="I6" s="262" t="s">
        <v>872</v>
      </c>
      <c r="J6" s="291" t="s">
        <v>878</v>
      </c>
    </row>
    <row r="7" spans="1:10" ht="30.75" customHeight="1">
      <c r="A7" s="260">
        <v>4</v>
      </c>
      <c r="B7" s="265" t="s">
        <v>164</v>
      </c>
      <c r="C7" s="265" t="s">
        <v>709</v>
      </c>
      <c r="D7" s="261" t="s">
        <v>868</v>
      </c>
      <c r="E7" s="261" t="s">
        <v>232</v>
      </c>
      <c r="F7" s="265" t="s">
        <v>879</v>
      </c>
      <c r="G7" s="265" t="s">
        <v>880</v>
      </c>
      <c r="H7" s="265" t="s">
        <v>871</v>
      </c>
      <c r="I7" s="262" t="s">
        <v>872</v>
      </c>
      <c r="J7" s="291" t="s">
        <v>878</v>
      </c>
    </row>
    <row r="8" spans="1:10" ht="57" customHeight="1">
      <c r="A8" s="260">
        <v>5</v>
      </c>
      <c r="B8" s="265" t="s">
        <v>164</v>
      </c>
      <c r="C8" s="265" t="s">
        <v>709</v>
      </c>
      <c r="D8" s="261" t="s">
        <v>868</v>
      </c>
      <c r="E8" s="261" t="s">
        <v>232</v>
      </c>
      <c r="F8" s="265" t="s">
        <v>800</v>
      </c>
      <c r="G8" s="265" t="s">
        <v>881</v>
      </c>
      <c r="H8" s="265" t="s">
        <v>871</v>
      </c>
      <c r="I8" s="262" t="s">
        <v>872</v>
      </c>
      <c r="J8" s="291" t="s">
        <v>882</v>
      </c>
    </row>
    <row r="9" spans="1:10" ht="42" customHeight="1">
      <c r="A9" s="260">
        <v>6</v>
      </c>
      <c r="B9" s="265" t="s">
        <v>278</v>
      </c>
      <c r="C9" s="266" t="s">
        <v>883</v>
      </c>
      <c r="D9" s="265" t="s">
        <v>884</v>
      </c>
      <c r="E9" s="265" t="s">
        <v>276</v>
      </c>
      <c r="F9" s="265" t="s">
        <v>885</v>
      </c>
      <c r="G9" s="265" t="s">
        <v>886</v>
      </c>
      <c r="H9" s="265" t="s">
        <v>871</v>
      </c>
      <c r="I9" s="262" t="s">
        <v>872</v>
      </c>
      <c r="J9" s="291" t="s">
        <v>887</v>
      </c>
    </row>
    <row r="10" spans="1:10" ht="42" customHeight="1">
      <c r="A10" s="260">
        <v>7</v>
      </c>
      <c r="B10" s="265" t="s">
        <v>210</v>
      </c>
      <c r="C10" s="265" t="s">
        <v>888</v>
      </c>
      <c r="D10" s="265" t="s">
        <v>884</v>
      </c>
      <c r="E10" s="265" t="s">
        <v>276</v>
      </c>
      <c r="F10" s="265" t="s">
        <v>885</v>
      </c>
      <c r="G10" s="265" t="s">
        <v>886</v>
      </c>
      <c r="H10" s="265" t="s">
        <v>871</v>
      </c>
      <c r="I10" s="262" t="s">
        <v>872</v>
      </c>
      <c r="J10" s="291" t="s">
        <v>887</v>
      </c>
    </row>
    <row r="11" spans="1:10" ht="42" customHeight="1">
      <c r="A11" s="260">
        <v>8</v>
      </c>
      <c r="B11" s="265" t="s">
        <v>210</v>
      </c>
      <c r="C11" s="265" t="s">
        <v>888</v>
      </c>
      <c r="D11" s="265" t="s">
        <v>889</v>
      </c>
      <c r="E11" s="265" t="s">
        <v>232</v>
      </c>
      <c r="F11" s="265" t="s">
        <v>890</v>
      </c>
      <c r="G11" s="265" t="s">
        <v>891</v>
      </c>
      <c r="H11" s="266" t="s">
        <v>892</v>
      </c>
      <c r="I11" s="262" t="s">
        <v>872</v>
      </c>
      <c r="J11" s="291" t="s">
        <v>873</v>
      </c>
    </row>
    <row r="12" spans="1:10" ht="42" customHeight="1">
      <c r="A12" s="260">
        <v>9</v>
      </c>
      <c r="B12" s="265" t="s">
        <v>893</v>
      </c>
      <c r="C12" s="265" t="s">
        <v>888</v>
      </c>
      <c r="D12" s="265" t="s">
        <v>894</v>
      </c>
      <c r="E12" s="265" t="s">
        <v>895</v>
      </c>
      <c r="F12" s="265" t="s">
        <v>773</v>
      </c>
      <c r="G12" s="265" t="s">
        <v>896</v>
      </c>
      <c r="H12" s="265" t="s">
        <v>871</v>
      </c>
      <c r="I12" s="262" t="s">
        <v>872</v>
      </c>
      <c r="J12" s="291" t="s">
        <v>897</v>
      </c>
    </row>
    <row r="13" spans="1:10" ht="42" customHeight="1">
      <c r="A13" s="260">
        <v>10</v>
      </c>
      <c r="B13" s="265" t="s">
        <v>258</v>
      </c>
      <c r="C13" s="265" t="s">
        <v>773</v>
      </c>
      <c r="D13" s="266" t="s">
        <v>898</v>
      </c>
      <c r="E13" s="266" t="s">
        <v>899</v>
      </c>
      <c r="F13" s="266" t="s">
        <v>900</v>
      </c>
      <c r="G13" s="266" t="s">
        <v>901</v>
      </c>
      <c r="H13" s="266" t="s">
        <v>902</v>
      </c>
      <c r="I13" s="293" t="s">
        <v>903</v>
      </c>
      <c r="J13" s="291" t="s">
        <v>904</v>
      </c>
    </row>
    <row r="14" spans="1:10" ht="42" customHeight="1">
      <c r="A14" s="260">
        <v>11</v>
      </c>
      <c r="B14" s="265" t="s">
        <v>258</v>
      </c>
      <c r="C14" s="265" t="s">
        <v>773</v>
      </c>
      <c r="D14" s="266" t="s">
        <v>898</v>
      </c>
      <c r="E14" s="266" t="s">
        <v>899</v>
      </c>
      <c r="F14" s="266" t="s">
        <v>900</v>
      </c>
      <c r="G14" s="266" t="s">
        <v>905</v>
      </c>
      <c r="H14" s="266" t="s">
        <v>906</v>
      </c>
      <c r="I14" s="271" t="s">
        <v>907</v>
      </c>
      <c r="J14" s="291" t="s">
        <v>908</v>
      </c>
    </row>
    <row r="15" spans="1:10" ht="59.25" customHeight="1">
      <c r="A15" s="260">
        <v>12</v>
      </c>
      <c r="B15" s="265" t="s">
        <v>258</v>
      </c>
      <c r="C15" s="266" t="s">
        <v>909</v>
      </c>
      <c r="D15" s="266" t="s">
        <v>910</v>
      </c>
      <c r="E15" s="266" t="s">
        <v>899</v>
      </c>
      <c r="F15" s="266" t="s">
        <v>911</v>
      </c>
      <c r="G15" s="266" t="s">
        <v>912</v>
      </c>
      <c r="H15" s="266" t="s">
        <v>902</v>
      </c>
      <c r="I15" s="293" t="s">
        <v>913</v>
      </c>
      <c r="J15" s="291" t="s">
        <v>914</v>
      </c>
    </row>
    <row r="16" spans="1:10" ht="42" customHeight="1">
      <c r="A16" s="260">
        <v>13</v>
      </c>
      <c r="B16" s="265" t="s">
        <v>258</v>
      </c>
      <c r="C16" s="265" t="s">
        <v>773</v>
      </c>
      <c r="D16" s="265" t="s">
        <v>915</v>
      </c>
      <c r="E16" s="265" t="s">
        <v>276</v>
      </c>
      <c r="F16" s="265" t="s">
        <v>885</v>
      </c>
      <c r="G16" s="265" t="s">
        <v>886</v>
      </c>
      <c r="H16" s="265" t="s">
        <v>871</v>
      </c>
      <c r="I16" s="262" t="s">
        <v>872</v>
      </c>
      <c r="J16" s="291"/>
    </row>
    <row r="17" spans="1:10" ht="54.75" customHeight="1">
      <c r="A17" s="260">
        <v>14</v>
      </c>
      <c r="B17" s="266" t="s">
        <v>258</v>
      </c>
      <c r="C17" s="266" t="s">
        <v>916</v>
      </c>
      <c r="D17" s="266" t="s">
        <v>917</v>
      </c>
      <c r="E17" s="266" t="s">
        <v>895</v>
      </c>
      <c r="F17" s="266" t="s">
        <v>789</v>
      </c>
      <c r="G17" s="266" t="s">
        <v>918</v>
      </c>
      <c r="H17" s="266" t="s">
        <v>919</v>
      </c>
      <c r="I17" s="293" t="s">
        <v>920</v>
      </c>
      <c r="J17" s="291"/>
    </row>
    <row r="18" spans="1:10" ht="42" customHeight="1">
      <c r="A18" s="260">
        <v>15</v>
      </c>
      <c r="B18" s="265" t="s">
        <v>258</v>
      </c>
      <c r="C18" s="265" t="s">
        <v>921</v>
      </c>
      <c r="D18" s="265" t="s">
        <v>922</v>
      </c>
      <c r="E18" s="265" t="s">
        <v>232</v>
      </c>
      <c r="F18" s="265" t="s">
        <v>923</v>
      </c>
      <c r="G18" s="266" t="s">
        <v>924</v>
      </c>
      <c r="H18" s="266" t="s">
        <v>925</v>
      </c>
      <c r="I18" s="294" t="s">
        <v>872</v>
      </c>
      <c r="J18" s="295" t="s">
        <v>926</v>
      </c>
    </row>
    <row r="19" spans="1:10" ht="42" customHeight="1">
      <c r="A19" s="260">
        <v>16</v>
      </c>
      <c r="B19" s="265" t="s">
        <v>258</v>
      </c>
      <c r="C19" s="265" t="s">
        <v>921</v>
      </c>
      <c r="D19" s="265" t="s">
        <v>922</v>
      </c>
      <c r="E19" s="265" t="s">
        <v>232</v>
      </c>
      <c r="F19" s="265" t="s">
        <v>804</v>
      </c>
      <c r="G19" s="266" t="s">
        <v>924</v>
      </c>
      <c r="H19" s="266" t="s">
        <v>925</v>
      </c>
      <c r="I19" s="294" t="s">
        <v>872</v>
      </c>
      <c r="J19" s="295" t="s">
        <v>926</v>
      </c>
    </row>
    <row r="20" spans="1:10" ht="42" customHeight="1">
      <c r="A20" s="260">
        <v>17</v>
      </c>
      <c r="B20" s="265" t="s">
        <v>232</v>
      </c>
      <c r="C20" s="265" t="s">
        <v>804</v>
      </c>
      <c r="D20" s="265" t="s">
        <v>927</v>
      </c>
      <c r="E20" s="265" t="s">
        <v>232</v>
      </c>
      <c r="F20" s="265" t="s">
        <v>928</v>
      </c>
      <c r="G20" s="266" t="s">
        <v>924</v>
      </c>
      <c r="H20" s="265" t="s">
        <v>902</v>
      </c>
      <c r="I20" s="294" t="s">
        <v>929</v>
      </c>
      <c r="J20" s="295" t="s">
        <v>926</v>
      </c>
    </row>
    <row r="21" spans="1:10" ht="42" customHeight="1">
      <c r="A21" s="260">
        <v>18</v>
      </c>
      <c r="B21" s="265" t="s">
        <v>232</v>
      </c>
      <c r="C21" s="266" t="s">
        <v>930</v>
      </c>
      <c r="D21" s="265" t="s">
        <v>927</v>
      </c>
      <c r="E21" s="265" t="s">
        <v>232</v>
      </c>
      <c r="F21" s="265" t="s">
        <v>804</v>
      </c>
      <c r="G21" s="266" t="s">
        <v>924</v>
      </c>
      <c r="H21" s="266" t="s">
        <v>925</v>
      </c>
      <c r="I21" s="294" t="s">
        <v>872</v>
      </c>
      <c r="J21" s="295" t="s">
        <v>926</v>
      </c>
    </row>
    <row r="22" spans="1:10" ht="42" customHeight="1">
      <c r="A22" s="260">
        <v>19</v>
      </c>
      <c r="B22" s="265" t="s">
        <v>232</v>
      </c>
      <c r="C22" s="266" t="s">
        <v>931</v>
      </c>
      <c r="D22" s="266" t="s">
        <v>932</v>
      </c>
      <c r="E22" s="266" t="s">
        <v>899</v>
      </c>
      <c r="F22" s="266" t="s">
        <v>900</v>
      </c>
      <c r="G22" s="266" t="s">
        <v>901</v>
      </c>
      <c r="H22" s="266" t="s">
        <v>902</v>
      </c>
      <c r="I22" s="271" t="s">
        <v>903</v>
      </c>
      <c r="J22" s="291" t="s">
        <v>904</v>
      </c>
    </row>
    <row r="23" spans="1:10" ht="42" customHeight="1">
      <c r="A23" s="260">
        <v>20</v>
      </c>
      <c r="B23" s="265" t="s">
        <v>232</v>
      </c>
      <c r="C23" s="266" t="s">
        <v>931</v>
      </c>
      <c r="D23" s="266" t="s">
        <v>932</v>
      </c>
      <c r="E23" s="266" t="s">
        <v>899</v>
      </c>
      <c r="F23" s="266" t="s">
        <v>900</v>
      </c>
      <c r="G23" s="266" t="s">
        <v>905</v>
      </c>
      <c r="H23" s="266" t="s">
        <v>906</v>
      </c>
      <c r="I23" s="271" t="s">
        <v>907</v>
      </c>
      <c r="J23" s="291" t="s">
        <v>908</v>
      </c>
    </row>
    <row r="24" spans="1:10" ht="42" customHeight="1">
      <c r="A24" s="260">
        <v>21</v>
      </c>
      <c r="B24" s="265" t="s">
        <v>232</v>
      </c>
      <c r="C24" s="266" t="s">
        <v>933</v>
      </c>
      <c r="D24" s="265" t="s">
        <v>934</v>
      </c>
      <c r="E24" s="265" t="s">
        <v>895</v>
      </c>
      <c r="F24" s="265" t="s">
        <v>921</v>
      </c>
      <c r="G24" s="266" t="s">
        <v>935</v>
      </c>
      <c r="H24" s="266" t="s">
        <v>925</v>
      </c>
      <c r="I24" s="262" t="s">
        <v>872</v>
      </c>
      <c r="J24" s="295" t="s">
        <v>926</v>
      </c>
    </row>
    <row r="25" spans="1:10" ht="56.25" customHeight="1">
      <c r="A25" s="260">
        <v>22</v>
      </c>
      <c r="B25" s="265" t="s">
        <v>232</v>
      </c>
      <c r="C25" s="265" t="s">
        <v>879</v>
      </c>
      <c r="D25" s="265" t="s">
        <v>936</v>
      </c>
      <c r="E25" s="265" t="s">
        <v>895</v>
      </c>
      <c r="F25" s="265" t="s">
        <v>773</v>
      </c>
      <c r="G25" s="265" t="s">
        <v>896</v>
      </c>
      <c r="H25" s="265" t="s">
        <v>871</v>
      </c>
      <c r="I25" s="262" t="s">
        <v>872</v>
      </c>
      <c r="J25" s="291" t="s">
        <v>937</v>
      </c>
    </row>
    <row r="26" spans="1:10" ht="56.25" customHeight="1">
      <c r="A26" s="260">
        <v>23</v>
      </c>
      <c r="B26" s="265" t="s">
        <v>232</v>
      </c>
      <c r="C26" s="266" t="s">
        <v>938</v>
      </c>
      <c r="D26" s="266" t="s">
        <v>934</v>
      </c>
      <c r="E26" s="266" t="s">
        <v>895</v>
      </c>
      <c r="F26" s="266" t="s">
        <v>921</v>
      </c>
      <c r="G26" s="266" t="s">
        <v>939</v>
      </c>
      <c r="H26" s="266" t="s">
        <v>902</v>
      </c>
      <c r="I26" s="262" t="s">
        <v>872</v>
      </c>
      <c r="J26" s="295" t="s">
        <v>926</v>
      </c>
    </row>
    <row r="27" spans="1:10" ht="56.25" customHeight="1">
      <c r="A27" s="260">
        <v>24</v>
      </c>
      <c r="B27" s="265" t="s">
        <v>232</v>
      </c>
      <c r="C27" s="266" t="s">
        <v>804</v>
      </c>
      <c r="D27" s="266" t="s">
        <v>940</v>
      </c>
      <c r="E27" s="266" t="s">
        <v>895</v>
      </c>
      <c r="F27" s="266" t="s">
        <v>921</v>
      </c>
      <c r="G27" s="266" t="s">
        <v>935</v>
      </c>
      <c r="H27" s="266" t="s">
        <v>925</v>
      </c>
      <c r="I27" s="262" t="s">
        <v>872</v>
      </c>
      <c r="J27" s="295" t="s">
        <v>926</v>
      </c>
    </row>
    <row r="28" spans="1:10" ht="56.25" customHeight="1">
      <c r="A28" s="260">
        <v>25</v>
      </c>
      <c r="B28" s="265" t="s">
        <v>232</v>
      </c>
      <c r="C28" s="265" t="s">
        <v>879</v>
      </c>
      <c r="D28" s="265" t="s">
        <v>941</v>
      </c>
      <c r="E28" s="265" t="s">
        <v>232</v>
      </c>
      <c r="F28" s="265" t="s">
        <v>933</v>
      </c>
      <c r="G28" s="266" t="s">
        <v>942</v>
      </c>
      <c r="H28" s="265" t="s">
        <v>871</v>
      </c>
      <c r="I28" s="262" t="s">
        <v>872</v>
      </c>
      <c r="J28" s="291" t="s">
        <v>873</v>
      </c>
    </row>
    <row r="29" spans="1:10" ht="44.25" customHeight="1">
      <c r="A29" s="260">
        <v>26</v>
      </c>
      <c r="B29" s="265" t="s">
        <v>486</v>
      </c>
      <c r="C29" s="266" t="s">
        <v>943</v>
      </c>
      <c r="D29" s="265" t="s">
        <v>944</v>
      </c>
      <c r="E29" s="265" t="s">
        <v>276</v>
      </c>
      <c r="F29" s="265" t="s">
        <v>885</v>
      </c>
      <c r="G29" s="265" t="s">
        <v>886</v>
      </c>
      <c r="H29" s="265" t="s">
        <v>871</v>
      </c>
      <c r="I29" s="262" t="s">
        <v>872</v>
      </c>
      <c r="J29" s="291" t="s">
        <v>887</v>
      </c>
    </row>
    <row r="30" spans="1:10" ht="66" customHeight="1">
      <c r="A30" s="260">
        <v>27</v>
      </c>
      <c r="B30" s="265" t="s">
        <v>380</v>
      </c>
      <c r="C30" s="265" t="s">
        <v>945</v>
      </c>
      <c r="D30" s="265" t="s">
        <v>946</v>
      </c>
      <c r="E30" s="265" t="s">
        <v>276</v>
      </c>
      <c r="F30" s="265" t="s">
        <v>885</v>
      </c>
      <c r="G30" s="265" t="s">
        <v>947</v>
      </c>
      <c r="H30" s="265" t="s">
        <v>919</v>
      </c>
      <c r="I30" s="296" t="s">
        <v>872</v>
      </c>
      <c r="J30" s="291"/>
    </row>
    <row r="31" spans="1:10" ht="38.25" customHeight="1">
      <c r="A31" s="260">
        <v>28</v>
      </c>
      <c r="B31" s="265" t="s">
        <v>96</v>
      </c>
      <c r="C31" s="265" t="s">
        <v>948</v>
      </c>
      <c r="D31" s="265" t="s">
        <v>949</v>
      </c>
      <c r="E31" s="265" t="s">
        <v>168</v>
      </c>
      <c r="F31" s="265" t="s">
        <v>950</v>
      </c>
      <c r="G31" s="265" t="s">
        <v>951</v>
      </c>
      <c r="H31" s="265" t="s">
        <v>871</v>
      </c>
      <c r="I31" s="296" t="s">
        <v>872</v>
      </c>
      <c r="J31" s="291" t="s">
        <v>952</v>
      </c>
    </row>
    <row r="32" ht="34.5" customHeight="1">
      <c r="I32" s="298"/>
    </row>
    <row r="33" ht="13.5">
      <c r="I33" s="298"/>
    </row>
    <row r="34" ht="13.5">
      <c r="I34" s="298"/>
    </row>
    <row r="35" ht="13.5">
      <c r="I35" s="298"/>
    </row>
    <row r="36" ht="13.5">
      <c r="I36" s="298"/>
    </row>
    <row r="37" ht="13.5">
      <c r="I37" s="298"/>
    </row>
    <row r="38" ht="13.5">
      <c r="I38" s="298"/>
    </row>
    <row r="39" ht="13.5">
      <c r="I39" s="298"/>
    </row>
    <row r="40" ht="13.5">
      <c r="I40" s="298"/>
    </row>
    <row r="41" ht="13.5">
      <c r="I41" s="298"/>
    </row>
    <row r="42" ht="13.5">
      <c r="I42" s="298"/>
    </row>
    <row r="43" ht="13.5">
      <c r="I43" s="298"/>
    </row>
    <row r="44" ht="13.5">
      <c r="I44" s="298"/>
    </row>
    <row r="45" ht="13.5">
      <c r="I45" s="298"/>
    </row>
    <row r="46" ht="13.5">
      <c r="I46" s="298"/>
    </row>
    <row r="47" ht="13.5">
      <c r="I47" s="298"/>
    </row>
    <row r="48" ht="13.5">
      <c r="I48" s="298"/>
    </row>
    <row r="49" ht="13.5">
      <c r="I49" s="298"/>
    </row>
    <row r="50" ht="13.5">
      <c r="I50" s="298"/>
    </row>
    <row r="51" ht="13.5">
      <c r="I51" s="298"/>
    </row>
    <row r="52" ht="13.5">
      <c r="I52" s="298"/>
    </row>
    <row r="53" ht="13.5">
      <c r="I53" s="298"/>
    </row>
  </sheetData>
  <sheetProtection/>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dimension ref="A1:I25"/>
  <sheetViews>
    <sheetView zoomScalePageLayoutView="0" workbookViewId="0" topLeftCell="A22">
      <selection activeCell="K8" sqref="K8"/>
    </sheetView>
  </sheetViews>
  <sheetFormatPr defaultColWidth="9.00390625" defaultRowHeight="13.5"/>
  <cols>
    <col min="1" max="1" width="5.25390625" style="282" bestFit="1" customWidth="1"/>
    <col min="2" max="2" width="14.375" style="282" customWidth="1"/>
    <col min="3" max="3" width="18.125" style="282" customWidth="1"/>
    <col min="4" max="4" width="22.25390625" style="282" customWidth="1"/>
    <col min="5" max="5" width="16.25390625" style="282" customWidth="1"/>
    <col min="6" max="6" width="31.625" style="282" customWidth="1"/>
    <col min="7" max="7" width="9.125" style="282" customWidth="1"/>
    <col min="8" max="8" width="9.625" style="282" customWidth="1"/>
    <col min="9" max="9" width="9.50390625" style="282" customWidth="1"/>
    <col min="10" max="16384" width="9.00390625" style="116" customWidth="1"/>
  </cols>
  <sheetData>
    <row r="1" spans="2:9" s="255" customFormat="1" ht="34.5" customHeight="1">
      <c r="B1" s="256" t="s">
        <v>953</v>
      </c>
      <c r="C1" s="257"/>
      <c r="D1" s="257"/>
      <c r="E1" s="257"/>
      <c r="F1" s="257"/>
      <c r="G1" s="257"/>
      <c r="H1" s="257"/>
      <c r="I1" s="257"/>
    </row>
    <row r="2" spans="2:9" s="255" customFormat="1" ht="7.5" customHeight="1">
      <c r="B2" s="259"/>
      <c r="C2" s="257"/>
      <c r="D2" s="257"/>
      <c r="E2" s="257"/>
      <c r="F2" s="257"/>
      <c r="G2" s="257"/>
      <c r="H2" s="257"/>
      <c r="I2" s="257"/>
    </row>
    <row r="3" spans="1:9" s="300" customFormat="1" ht="40.5">
      <c r="A3" s="250" t="s">
        <v>50</v>
      </c>
      <c r="B3" s="250" t="s">
        <v>701</v>
      </c>
      <c r="C3" s="250" t="s">
        <v>954</v>
      </c>
      <c r="D3" s="250" t="s">
        <v>862</v>
      </c>
      <c r="E3" s="250" t="s">
        <v>955</v>
      </c>
      <c r="F3" s="250" t="s">
        <v>956</v>
      </c>
      <c r="G3" s="250" t="s">
        <v>866</v>
      </c>
      <c r="H3" s="250" t="s">
        <v>957</v>
      </c>
      <c r="I3" s="250" t="s">
        <v>958</v>
      </c>
    </row>
    <row r="4" spans="1:9" s="274" customFormat="1" ht="50.25" customHeight="1">
      <c r="A4" s="265">
        <v>1</v>
      </c>
      <c r="B4" s="265" t="s">
        <v>164</v>
      </c>
      <c r="C4" s="265" t="s">
        <v>709</v>
      </c>
      <c r="D4" s="265" t="s">
        <v>961</v>
      </c>
      <c r="E4" s="265" t="s">
        <v>962</v>
      </c>
      <c r="F4" s="265" t="s">
        <v>963</v>
      </c>
      <c r="G4" s="266" t="s">
        <v>964</v>
      </c>
      <c r="H4" s="262" t="s">
        <v>872</v>
      </c>
      <c r="I4" s="346">
        <v>64</v>
      </c>
    </row>
    <row r="5" spans="1:9" s="274" customFormat="1" ht="50.25" customHeight="1">
      <c r="A5" s="265">
        <v>2</v>
      </c>
      <c r="B5" s="265" t="s">
        <v>164</v>
      </c>
      <c r="C5" s="265" t="s">
        <v>709</v>
      </c>
      <c r="D5" s="265" t="s">
        <v>961</v>
      </c>
      <c r="E5" s="265" t="s">
        <v>965</v>
      </c>
      <c r="F5" s="266" t="s">
        <v>966</v>
      </c>
      <c r="G5" s="266" t="s">
        <v>964</v>
      </c>
      <c r="H5" s="262" t="s">
        <v>872</v>
      </c>
      <c r="I5" s="346">
        <v>10</v>
      </c>
    </row>
    <row r="6" spans="1:9" s="274" customFormat="1" ht="50.25" customHeight="1">
      <c r="A6" s="265">
        <v>3</v>
      </c>
      <c r="B6" s="265" t="s">
        <v>164</v>
      </c>
      <c r="C6" s="265" t="s">
        <v>709</v>
      </c>
      <c r="D6" s="265" t="s">
        <v>967</v>
      </c>
      <c r="E6" s="265" t="s">
        <v>968</v>
      </c>
      <c r="F6" s="266" t="s">
        <v>969</v>
      </c>
      <c r="G6" s="266" t="s">
        <v>964</v>
      </c>
      <c r="H6" s="262" t="s">
        <v>872</v>
      </c>
      <c r="I6" s="346">
        <v>18344</v>
      </c>
    </row>
    <row r="7" spans="1:9" s="274" customFormat="1" ht="50.25" customHeight="1">
      <c r="A7" s="265">
        <v>4</v>
      </c>
      <c r="B7" s="265" t="s">
        <v>164</v>
      </c>
      <c r="C7" s="265" t="s">
        <v>709</v>
      </c>
      <c r="D7" s="265" t="s">
        <v>970</v>
      </c>
      <c r="E7" s="265" t="s">
        <v>971</v>
      </c>
      <c r="F7" s="265" t="s">
        <v>972</v>
      </c>
      <c r="G7" s="266" t="s">
        <v>964</v>
      </c>
      <c r="H7" s="262" t="s">
        <v>872</v>
      </c>
      <c r="I7" s="346">
        <v>2275</v>
      </c>
    </row>
    <row r="8" spans="1:9" s="274" customFormat="1" ht="50.25" customHeight="1">
      <c r="A8" s="265">
        <v>5</v>
      </c>
      <c r="B8" s="265" t="s">
        <v>164</v>
      </c>
      <c r="C8" s="265" t="s">
        <v>709</v>
      </c>
      <c r="D8" s="265" t="s">
        <v>961</v>
      </c>
      <c r="E8" s="265" t="s">
        <v>962</v>
      </c>
      <c r="F8" s="266" t="s">
        <v>973</v>
      </c>
      <c r="G8" s="266" t="s">
        <v>964</v>
      </c>
      <c r="H8" s="262" t="s">
        <v>872</v>
      </c>
      <c r="I8" s="346">
        <v>39</v>
      </c>
    </row>
    <row r="9" spans="1:9" s="274" customFormat="1" ht="50.25" customHeight="1">
      <c r="A9" s="265">
        <v>6</v>
      </c>
      <c r="B9" s="265" t="s">
        <v>164</v>
      </c>
      <c r="C9" s="265" t="s">
        <v>709</v>
      </c>
      <c r="D9" s="265" t="s">
        <v>961</v>
      </c>
      <c r="E9" s="265" t="s">
        <v>974</v>
      </c>
      <c r="F9" s="266" t="s">
        <v>975</v>
      </c>
      <c r="G9" s="266" t="s">
        <v>964</v>
      </c>
      <c r="H9" s="262" t="s">
        <v>872</v>
      </c>
      <c r="I9" s="346">
        <v>474</v>
      </c>
    </row>
    <row r="10" spans="1:9" s="274" customFormat="1" ht="55.5" customHeight="1">
      <c r="A10" s="265">
        <v>7</v>
      </c>
      <c r="B10" s="266" t="s">
        <v>207</v>
      </c>
      <c r="C10" s="266" t="s">
        <v>976</v>
      </c>
      <c r="D10" s="266" t="s">
        <v>977</v>
      </c>
      <c r="E10" s="266" t="s">
        <v>978</v>
      </c>
      <c r="F10" s="266" t="s">
        <v>979</v>
      </c>
      <c r="G10" s="266" t="s">
        <v>964</v>
      </c>
      <c r="H10" s="262" t="s">
        <v>872</v>
      </c>
      <c r="I10" s="347">
        <v>4806</v>
      </c>
    </row>
    <row r="11" spans="1:9" s="274" customFormat="1" ht="50.25" customHeight="1">
      <c r="A11" s="265">
        <v>8</v>
      </c>
      <c r="B11" s="265" t="s">
        <v>120</v>
      </c>
      <c r="C11" s="265" t="s">
        <v>980</v>
      </c>
      <c r="D11" s="265" t="s">
        <v>981</v>
      </c>
      <c r="E11" s="266" t="s">
        <v>982</v>
      </c>
      <c r="F11" s="266" t="s">
        <v>983</v>
      </c>
      <c r="G11" s="266" t="s">
        <v>964</v>
      </c>
      <c r="H11" s="262" t="s">
        <v>872</v>
      </c>
      <c r="I11" s="347">
        <v>5385</v>
      </c>
    </row>
    <row r="12" spans="1:9" s="274" customFormat="1" ht="50.25" customHeight="1">
      <c r="A12" s="265">
        <v>9</v>
      </c>
      <c r="B12" s="266" t="s">
        <v>595</v>
      </c>
      <c r="C12" s="266" t="s">
        <v>984</v>
      </c>
      <c r="D12" s="266" t="s">
        <v>985</v>
      </c>
      <c r="E12" s="266" t="s">
        <v>962</v>
      </c>
      <c r="F12" s="266" t="s">
        <v>973</v>
      </c>
      <c r="G12" s="266" t="s">
        <v>964</v>
      </c>
      <c r="H12" s="262">
        <v>40576</v>
      </c>
      <c r="I12" s="346">
        <v>1</v>
      </c>
    </row>
    <row r="13" spans="1:9" s="274" customFormat="1" ht="50.25" customHeight="1">
      <c r="A13" s="265">
        <v>10</v>
      </c>
      <c r="B13" s="266" t="s">
        <v>595</v>
      </c>
      <c r="C13" s="266" t="s">
        <v>986</v>
      </c>
      <c r="D13" s="266" t="s">
        <v>987</v>
      </c>
      <c r="E13" s="266" t="s">
        <v>962</v>
      </c>
      <c r="F13" s="266" t="s">
        <v>973</v>
      </c>
      <c r="G13" s="266" t="s">
        <v>964</v>
      </c>
      <c r="H13" s="262">
        <v>40570</v>
      </c>
      <c r="I13" s="348">
        <v>1</v>
      </c>
    </row>
    <row r="14" spans="1:9" s="274" customFormat="1" ht="50.25" customHeight="1">
      <c r="A14" s="265">
        <v>11</v>
      </c>
      <c r="B14" s="266" t="s">
        <v>258</v>
      </c>
      <c r="C14" s="266" t="s">
        <v>773</v>
      </c>
      <c r="D14" s="266" t="s">
        <v>988</v>
      </c>
      <c r="E14" s="266" t="s">
        <v>989</v>
      </c>
      <c r="F14" s="266" t="s">
        <v>990</v>
      </c>
      <c r="G14" s="266" t="s">
        <v>964</v>
      </c>
      <c r="H14" s="262" t="s">
        <v>872</v>
      </c>
      <c r="I14" s="347">
        <v>4</v>
      </c>
    </row>
    <row r="15" spans="1:9" s="274" customFormat="1" ht="50.25" customHeight="1">
      <c r="A15" s="265">
        <v>12</v>
      </c>
      <c r="B15" s="266" t="s">
        <v>258</v>
      </c>
      <c r="C15" s="266" t="s">
        <v>773</v>
      </c>
      <c r="D15" s="266" t="s">
        <v>988</v>
      </c>
      <c r="E15" s="266" t="s">
        <v>991</v>
      </c>
      <c r="F15" s="266" t="s">
        <v>992</v>
      </c>
      <c r="G15" s="266" t="s">
        <v>964</v>
      </c>
      <c r="H15" s="262" t="s">
        <v>872</v>
      </c>
      <c r="I15" s="347">
        <v>1</v>
      </c>
    </row>
    <row r="16" spans="1:9" s="274" customFormat="1" ht="76.5" customHeight="1">
      <c r="A16" s="265">
        <v>13</v>
      </c>
      <c r="B16" s="266" t="s">
        <v>258</v>
      </c>
      <c r="C16" s="266" t="s">
        <v>773</v>
      </c>
      <c r="D16" s="266" t="s">
        <v>993</v>
      </c>
      <c r="E16" s="266" t="s">
        <v>994</v>
      </c>
      <c r="F16" s="266" t="s">
        <v>995</v>
      </c>
      <c r="G16" s="266" t="s">
        <v>996</v>
      </c>
      <c r="H16" s="271" t="s">
        <v>997</v>
      </c>
      <c r="I16" s="347">
        <v>6653</v>
      </c>
    </row>
    <row r="17" spans="1:9" s="274" customFormat="1" ht="50.25" customHeight="1">
      <c r="A17" s="265">
        <v>14</v>
      </c>
      <c r="B17" s="265" t="s">
        <v>893</v>
      </c>
      <c r="C17" s="265" t="s">
        <v>888</v>
      </c>
      <c r="D17" s="266" t="s">
        <v>998</v>
      </c>
      <c r="E17" s="266" t="s">
        <v>999</v>
      </c>
      <c r="F17" s="265" t="s">
        <v>1000</v>
      </c>
      <c r="G17" s="266" t="s">
        <v>964</v>
      </c>
      <c r="H17" s="271" t="s">
        <v>872</v>
      </c>
      <c r="I17" s="348">
        <v>25</v>
      </c>
    </row>
    <row r="18" spans="1:9" s="214" customFormat="1" ht="50.25" customHeight="1">
      <c r="A18" s="265">
        <v>15</v>
      </c>
      <c r="B18" s="265" t="s">
        <v>99</v>
      </c>
      <c r="C18" s="265" t="s">
        <v>1001</v>
      </c>
      <c r="D18" s="265" t="s">
        <v>1002</v>
      </c>
      <c r="E18" s="265" t="s">
        <v>962</v>
      </c>
      <c r="F18" s="266" t="s">
        <v>973</v>
      </c>
      <c r="G18" s="266" t="s">
        <v>964</v>
      </c>
      <c r="H18" s="262" t="s">
        <v>1003</v>
      </c>
      <c r="I18" s="348">
        <v>995</v>
      </c>
    </row>
    <row r="19" spans="1:9" s="214" customFormat="1" ht="50.25" customHeight="1">
      <c r="A19" s="265">
        <v>16</v>
      </c>
      <c r="B19" s="265" t="s">
        <v>99</v>
      </c>
      <c r="C19" s="265" t="s">
        <v>1001</v>
      </c>
      <c r="D19" s="265" t="s">
        <v>1002</v>
      </c>
      <c r="E19" s="265" t="s">
        <v>1004</v>
      </c>
      <c r="F19" s="266" t="s">
        <v>1005</v>
      </c>
      <c r="G19" s="266" t="s">
        <v>964</v>
      </c>
      <c r="H19" s="262" t="s">
        <v>1003</v>
      </c>
      <c r="I19" s="348">
        <v>1122</v>
      </c>
    </row>
    <row r="20" spans="1:9" s="214" customFormat="1" ht="50.25" customHeight="1">
      <c r="A20" s="265">
        <v>17</v>
      </c>
      <c r="B20" s="265" t="s">
        <v>99</v>
      </c>
      <c r="C20" s="265" t="s">
        <v>1001</v>
      </c>
      <c r="D20" s="265" t="s">
        <v>1002</v>
      </c>
      <c r="E20" s="265" t="s">
        <v>978</v>
      </c>
      <c r="F20" s="266" t="s">
        <v>1006</v>
      </c>
      <c r="G20" s="266" t="s">
        <v>964</v>
      </c>
      <c r="H20" s="262" t="s">
        <v>1003</v>
      </c>
      <c r="I20" s="348">
        <v>0</v>
      </c>
    </row>
    <row r="21" spans="1:9" s="214" customFormat="1" ht="50.25" customHeight="1">
      <c r="A21" s="265">
        <v>18</v>
      </c>
      <c r="B21" s="265" t="s">
        <v>99</v>
      </c>
      <c r="C21" s="265" t="s">
        <v>1001</v>
      </c>
      <c r="D21" s="265" t="s">
        <v>1002</v>
      </c>
      <c r="E21" s="265" t="s">
        <v>989</v>
      </c>
      <c r="F21" s="266" t="s">
        <v>990</v>
      </c>
      <c r="G21" s="266" t="s">
        <v>964</v>
      </c>
      <c r="H21" s="262" t="s">
        <v>1003</v>
      </c>
      <c r="I21" s="348">
        <v>10</v>
      </c>
    </row>
    <row r="22" spans="1:9" s="274" customFormat="1" ht="50.25" customHeight="1">
      <c r="A22" s="265">
        <v>19</v>
      </c>
      <c r="B22" s="265" t="s">
        <v>99</v>
      </c>
      <c r="C22" s="266" t="s">
        <v>1007</v>
      </c>
      <c r="D22" s="266" t="s">
        <v>790</v>
      </c>
      <c r="E22" s="266" t="s">
        <v>989</v>
      </c>
      <c r="F22" s="266" t="s">
        <v>990</v>
      </c>
      <c r="G22" s="266" t="s">
        <v>964</v>
      </c>
      <c r="H22" s="262">
        <v>40351</v>
      </c>
      <c r="I22" s="348">
        <v>1</v>
      </c>
    </row>
    <row r="23" spans="1:9" s="274" customFormat="1" ht="72.75" customHeight="1">
      <c r="A23" s="265">
        <v>20</v>
      </c>
      <c r="B23" s="265" t="s">
        <v>99</v>
      </c>
      <c r="C23" s="266" t="s">
        <v>1007</v>
      </c>
      <c r="D23" s="266" t="s">
        <v>1008</v>
      </c>
      <c r="E23" s="266" t="s">
        <v>1009</v>
      </c>
      <c r="F23" s="266" t="s">
        <v>1010</v>
      </c>
      <c r="G23" s="266" t="s">
        <v>964</v>
      </c>
      <c r="H23" s="262">
        <v>40550</v>
      </c>
      <c r="I23" s="348">
        <v>1</v>
      </c>
    </row>
    <row r="24" spans="1:9" s="214" customFormat="1" ht="41.25" customHeight="1">
      <c r="A24" s="265">
        <v>21</v>
      </c>
      <c r="B24" s="265" t="s">
        <v>34</v>
      </c>
      <c r="C24" s="265" t="s">
        <v>1011</v>
      </c>
      <c r="D24" s="265" t="s">
        <v>1012</v>
      </c>
      <c r="E24" s="265" t="s">
        <v>1013</v>
      </c>
      <c r="F24" s="265" t="s">
        <v>1014</v>
      </c>
      <c r="G24" s="266" t="s">
        <v>1015</v>
      </c>
      <c r="H24" s="262">
        <v>40423</v>
      </c>
      <c r="I24" s="346">
        <v>606</v>
      </c>
    </row>
    <row r="25" spans="1:9" s="214" customFormat="1" ht="45.75" customHeight="1">
      <c r="A25" s="301">
        <v>22</v>
      </c>
      <c r="B25" s="265" t="s">
        <v>34</v>
      </c>
      <c r="C25" s="265" t="s">
        <v>1016</v>
      </c>
      <c r="D25" s="265" t="s">
        <v>1012</v>
      </c>
      <c r="E25" s="265" t="s">
        <v>1017</v>
      </c>
      <c r="F25" s="265" t="s">
        <v>1018</v>
      </c>
      <c r="G25" s="265" t="s">
        <v>871</v>
      </c>
      <c r="H25" s="262">
        <v>40423</v>
      </c>
      <c r="I25" s="346">
        <v>54</v>
      </c>
    </row>
  </sheetData>
  <sheetProtection/>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dimension ref="A3:P65"/>
  <sheetViews>
    <sheetView tabSelected="1" zoomScalePageLayoutView="0" workbookViewId="0" topLeftCell="A28">
      <selection activeCell="K45" sqref="K45"/>
    </sheetView>
  </sheetViews>
  <sheetFormatPr defaultColWidth="9.00390625" defaultRowHeight="13.5"/>
  <cols>
    <col min="1" max="1" width="9.00390625" style="303" customWidth="1"/>
    <col min="2" max="2" width="10.625" style="303" customWidth="1"/>
    <col min="3" max="3" width="10.75390625" style="303" customWidth="1"/>
    <col min="4" max="10" width="10.625" style="303" customWidth="1"/>
    <col min="11" max="11" width="12.50390625" style="303" customWidth="1"/>
    <col min="12" max="12" width="10.625" style="303" customWidth="1"/>
    <col min="13" max="16384" width="9.00390625" style="303" customWidth="1"/>
  </cols>
  <sheetData>
    <row r="2" ht="13.5"/>
    <row r="3" spans="1:12" ht="18.75">
      <c r="A3" s="302" t="s">
        <v>1019</v>
      </c>
      <c r="L3"/>
    </row>
    <row r="4" ht="13.5">
      <c r="M4"/>
    </row>
    <row r="5" spans="1:13" ht="29.25" customHeight="1">
      <c r="A5" s="304" t="s">
        <v>1020</v>
      </c>
      <c r="B5" s="304" t="s">
        <v>701</v>
      </c>
      <c r="C5" s="385" t="s">
        <v>1021</v>
      </c>
      <c r="D5" s="385"/>
      <c r="E5" s="385"/>
      <c r="F5" s="386" t="s">
        <v>862</v>
      </c>
      <c r="G5" s="386"/>
      <c r="H5" s="386"/>
      <c r="I5" s="386"/>
      <c r="J5" s="386" t="s">
        <v>1022</v>
      </c>
      <c r="K5" s="386"/>
      <c r="L5" s="386"/>
      <c r="M5"/>
    </row>
    <row r="6" spans="1:13" ht="62.25" customHeight="1">
      <c r="A6" s="304">
        <v>1</v>
      </c>
      <c r="B6" s="305" t="s">
        <v>1023</v>
      </c>
      <c r="C6" s="387" t="s">
        <v>1024</v>
      </c>
      <c r="D6" s="388"/>
      <c r="E6" s="389"/>
      <c r="F6" s="387" t="s">
        <v>1025</v>
      </c>
      <c r="G6" s="388"/>
      <c r="H6" s="388"/>
      <c r="I6" s="389"/>
      <c r="J6" s="387" t="s">
        <v>1026</v>
      </c>
      <c r="K6" s="388"/>
      <c r="L6" s="389"/>
      <c r="M6"/>
    </row>
    <row r="7" ht="13.5">
      <c r="M7"/>
    </row>
    <row r="8" ht="13.5">
      <c r="M8"/>
    </row>
    <row r="9" spans="1:13" ht="29.25" customHeight="1">
      <c r="A9" s="390" t="s">
        <v>1027</v>
      </c>
      <c r="B9" s="391"/>
      <c r="C9" s="391"/>
      <c r="D9" s="391"/>
      <c r="E9" s="391"/>
      <c r="F9" s="391"/>
      <c r="G9" s="392"/>
      <c r="H9" s="304" t="s">
        <v>1028</v>
      </c>
      <c r="I9" s="305" t="s">
        <v>1029</v>
      </c>
      <c r="J9" s="304" t="s">
        <v>1030</v>
      </c>
      <c r="K9" s="393" t="s">
        <v>664</v>
      </c>
      <c r="L9" s="394"/>
      <c r="M9"/>
    </row>
    <row r="10" spans="1:13" ht="62.25" customHeight="1">
      <c r="A10" s="387" t="s">
        <v>1031</v>
      </c>
      <c r="B10" s="388"/>
      <c r="C10" s="388"/>
      <c r="D10" s="388"/>
      <c r="E10" s="388"/>
      <c r="F10" s="388"/>
      <c r="G10" s="389"/>
      <c r="H10" s="304" t="s">
        <v>1032</v>
      </c>
      <c r="I10" s="304" t="s">
        <v>1033</v>
      </c>
      <c r="J10" s="304" t="s">
        <v>1034</v>
      </c>
      <c r="K10" s="393"/>
      <c r="L10" s="394"/>
      <c r="M10"/>
    </row>
    <row r="12" spans="1:16" ht="17.25">
      <c r="A12" s="395" t="s">
        <v>1035</v>
      </c>
      <c r="B12" s="395"/>
      <c r="C12" s="395"/>
      <c r="D12" s="395"/>
      <c r="E12" s="395"/>
      <c r="F12" s="395"/>
      <c r="G12" s="395"/>
      <c r="H12" s="395"/>
      <c r="I12" s="395"/>
      <c r="J12" s="395"/>
      <c r="K12" s="395"/>
      <c r="L12" s="306"/>
      <c r="M12" s="306"/>
      <c r="N12" s="306"/>
      <c r="O12" s="306"/>
      <c r="P12" s="306"/>
    </row>
    <row r="13" spans="1:16" ht="13.5">
      <c r="A13" s="307"/>
      <c r="B13" s="307"/>
      <c r="C13" s="307"/>
      <c r="D13" s="307"/>
      <c r="E13" s="307"/>
      <c r="F13" s="307"/>
      <c r="G13" s="307"/>
      <c r="H13" s="307"/>
      <c r="I13" s="308"/>
      <c r="J13" s="307"/>
      <c r="K13" s="306"/>
      <c r="L13" s="306"/>
      <c r="M13" s="306"/>
      <c r="N13" s="306"/>
      <c r="O13" s="306"/>
      <c r="P13" s="306"/>
    </row>
    <row r="14" spans="1:16" ht="13.5">
      <c r="A14" s="307" t="s">
        <v>1036</v>
      </c>
      <c r="B14" s="306"/>
      <c r="C14" s="307"/>
      <c r="D14" s="307"/>
      <c r="E14" s="306"/>
      <c r="F14" s="307"/>
      <c r="G14" s="307"/>
      <c r="H14" s="307"/>
      <c r="I14" s="308"/>
      <c r="J14" s="307"/>
      <c r="K14" s="306"/>
      <c r="L14" s="306"/>
      <c r="M14" s="306"/>
      <c r="N14" s="306"/>
      <c r="O14" s="306"/>
      <c r="P14" s="306"/>
    </row>
    <row r="15" spans="1:16" ht="13.5">
      <c r="A15" s="307"/>
      <c r="B15" s="306"/>
      <c r="C15" s="307"/>
      <c r="D15" s="307"/>
      <c r="E15" s="306"/>
      <c r="F15" s="307"/>
      <c r="G15" s="307"/>
      <c r="H15" s="307"/>
      <c r="I15" s="308"/>
      <c r="J15" s="307"/>
      <c r="K15" s="306"/>
      <c r="L15" s="309" t="s">
        <v>1037</v>
      </c>
      <c r="M15" s="306"/>
      <c r="N15" s="306"/>
      <c r="O15" s="306"/>
      <c r="P15" s="306"/>
    </row>
    <row r="16" spans="1:16" ht="27">
      <c r="A16" s="310" t="s">
        <v>1038</v>
      </c>
      <c r="B16" s="310" t="s">
        <v>1039</v>
      </c>
      <c r="C16" s="310" t="s">
        <v>1040</v>
      </c>
      <c r="D16" s="310" t="s">
        <v>1041</v>
      </c>
      <c r="E16" s="310" t="s">
        <v>1042</v>
      </c>
      <c r="F16" s="310" t="s">
        <v>1043</v>
      </c>
      <c r="G16" s="310" t="s">
        <v>1044</v>
      </c>
      <c r="H16" s="310" t="s">
        <v>1045</v>
      </c>
      <c r="I16" s="311" t="s">
        <v>1046</v>
      </c>
      <c r="J16" s="310" t="s">
        <v>1047</v>
      </c>
      <c r="K16" s="312" t="s">
        <v>1048</v>
      </c>
      <c r="L16" s="310" t="s">
        <v>1049</v>
      </c>
      <c r="M16" s="306"/>
      <c r="N16" s="306"/>
      <c r="O16" s="306"/>
      <c r="P16" s="306"/>
    </row>
    <row r="17" spans="1:16" ht="13.5">
      <c r="A17" s="313" t="s">
        <v>1050</v>
      </c>
      <c r="B17" s="314">
        <v>2184</v>
      </c>
      <c r="C17" s="314">
        <v>136</v>
      </c>
      <c r="D17" s="314">
        <v>7</v>
      </c>
      <c r="E17" s="314">
        <v>3931</v>
      </c>
      <c r="F17" s="314">
        <v>133</v>
      </c>
      <c r="G17" s="314">
        <v>1</v>
      </c>
      <c r="H17" s="314">
        <v>651</v>
      </c>
      <c r="I17" s="314">
        <v>206</v>
      </c>
      <c r="J17" s="314">
        <v>0</v>
      </c>
      <c r="K17" s="314">
        <v>20</v>
      </c>
      <c r="L17" s="314">
        <v>7269</v>
      </c>
      <c r="M17" s="306"/>
      <c r="N17" s="306"/>
      <c r="O17" s="306"/>
      <c r="P17" s="306"/>
    </row>
    <row r="18" spans="1:16" ht="13.5">
      <c r="A18" s="313" t="s">
        <v>960</v>
      </c>
      <c r="B18" s="314">
        <v>1084</v>
      </c>
      <c r="C18" s="314">
        <v>103</v>
      </c>
      <c r="D18" s="314">
        <v>7</v>
      </c>
      <c r="E18" s="314">
        <v>2224</v>
      </c>
      <c r="F18" s="314">
        <v>125</v>
      </c>
      <c r="G18" s="314">
        <v>0</v>
      </c>
      <c r="H18" s="314">
        <v>573</v>
      </c>
      <c r="I18" s="314">
        <v>213</v>
      </c>
      <c r="J18" s="314">
        <v>0</v>
      </c>
      <c r="K18" s="314">
        <v>11</v>
      </c>
      <c r="L18" s="314">
        <v>4340</v>
      </c>
      <c r="M18" s="306"/>
      <c r="N18" s="306"/>
      <c r="O18" s="306"/>
      <c r="P18" s="306"/>
    </row>
    <row r="19" spans="1:16" ht="13.5">
      <c r="A19" s="313" t="s">
        <v>64</v>
      </c>
      <c r="B19" s="314">
        <v>1130</v>
      </c>
      <c r="C19" s="314">
        <v>133</v>
      </c>
      <c r="D19" s="314">
        <v>5</v>
      </c>
      <c r="E19" s="314">
        <v>2392</v>
      </c>
      <c r="F19" s="314">
        <v>143</v>
      </c>
      <c r="G19" s="314">
        <v>0</v>
      </c>
      <c r="H19" s="314">
        <v>531</v>
      </c>
      <c r="I19" s="314">
        <v>156</v>
      </c>
      <c r="J19" s="314">
        <v>0</v>
      </c>
      <c r="K19" s="314">
        <v>18</v>
      </c>
      <c r="L19" s="314">
        <v>4508</v>
      </c>
      <c r="M19" s="306"/>
      <c r="N19" s="306"/>
      <c r="O19" s="306"/>
      <c r="P19" s="306"/>
    </row>
    <row r="20" spans="1:16" ht="13.5">
      <c r="A20" s="313" t="s">
        <v>65</v>
      </c>
      <c r="B20" s="314">
        <v>1227</v>
      </c>
      <c r="C20" s="314">
        <v>134</v>
      </c>
      <c r="D20" s="314">
        <v>8</v>
      </c>
      <c r="E20" s="314">
        <v>2198</v>
      </c>
      <c r="F20" s="314">
        <v>141</v>
      </c>
      <c r="G20" s="314">
        <v>1</v>
      </c>
      <c r="H20" s="314">
        <v>526</v>
      </c>
      <c r="I20" s="314">
        <v>195</v>
      </c>
      <c r="J20" s="314">
        <v>0</v>
      </c>
      <c r="K20" s="314">
        <v>14</v>
      </c>
      <c r="L20" s="314">
        <v>4444</v>
      </c>
      <c r="M20" s="306"/>
      <c r="N20" s="306"/>
      <c r="O20" s="306"/>
      <c r="P20" s="306"/>
    </row>
    <row r="21" spans="1:16" ht="13.5">
      <c r="A21" s="313" t="s">
        <v>66</v>
      </c>
      <c r="B21" s="314">
        <v>1355</v>
      </c>
      <c r="C21" s="314">
        <v>129</v>
      </c>
      <c r="D21" s="314">
        <v>11</v>
      </c>
      <c r="E21" s="314">
        <v>2341</v>
      </c>
      <c r="F21" s="314">
        <v>133</v>
      </c>
      <c r="G21" s="314">
        <v>1</v>
      </c>
      <c r="H21" s="314">
        <v>571</v>
      </c>
      <c r="I21" s="314">
        <v>204</v>
      </c>
      <c r="J21" s="314">
        <v>0</v>
      </c>
      <c r="K21" s="314">
        <v>10</v>
      </c>
      <c r="L21" s="314">
        <v>4755</v>
      </c>
      <c r="M21" s="306"/>
      <c r="N21" s="306"/>
      <c r="O21" s="306"/>
      <c r="P21" s="306"/>
    </row>
    <row r="22" spans="1:16" ht="13.5">
      <c r="A22" s="313" t="s">
        <v>67</v>
      </c>
      <c r="B22" s="314">
        <v>1337</v>
      </c>
      <c r="C22" s="314">
        <v>144</v>
      </c>
      <c r="D22" s="314">
        <v>4</v>
      </c>
      <c r="E22" s="314">
        <v>2069</v>
      </c>
      <c r="F22" s="314">
        <v>148</v>
      </c>
      <c r="G22" s="314">
        <v>0</v>
      </c>
      <c r="H22" s="314">
        <v>554</v>
      </c>
      <c r="I22" s="314">
        <v>182</v>
      </c>
      <c r="J22" s="314">
        <v>0</v>
      </c>
      <c r="K22" s="314">
        <v>11</v>
      </c>
      <c r="L22" s="314">
        <v>4449</v>
      </c>
      <c r="M22" s="306"/>
      <c r="N22" s="306"/>
      <c r="O22" s="306"/>
      <c r="P22" s="306"/>
    </row>
    <row r="23" spans="1:16" ht="13.5">
      <c r="A23" s="313" t="s">
        <v>68</v>
      </c>
      <c r="B23" s="314">
        <v>1255</v>
      </c>
      <c r="C23" s="314">
        <v>166</v>
      </c>
      <c r="D23" s="314">
        <v>7</v>
      </c>
      <c r="E23" s="314">
        <v>1919</v>
      </c>
      <c r="F23" s="314">
        <v>128</v>
      </c>
      <c r="G23" s="314">
        <v>2</v>
      </c>
      <c r="H23" s="314">
        <v>551</v>
      </c>
      <c r="I23" s="314">
        <v>269</v>
      </c>
      <c r="J23" s="314">
        <v>0</v>
      </c>
      <c r="K23" s="314">
        <v>11</v>
      </c>
      <c r="L23" s="314">
        <v>4308</v>
      </c>
      <c r="M23" s="306"/>
      <c r="N23" s="306"/>
      <c r="O23" s="306"/>
      <c r="P23" s="306"/>
    </row>
    <row r="24" spans="1:16" ht="13.5">
      <c r="A24" s="313" t="s">
        <v>69</v>
      </c>
      <c r="B24" s="314">
        <v>1227</v>
      </c>
      <c r="C24" s="314">
        <v>137</v>
      </c>
      <c r="D24" s="314">
        <v>10</v>
      </c>
      <c r="E24" s="314">
        <v>2194</v>
      </c>
      <c r="F24" s="314">
        <v>160</v>
      </c>
      <c r="G24" s="314">
        <v>2</v>
      </c>
      <c r="H24" s="314">
        <v>479</v>
      </c>
      <c r="I24" s="314">
        <v>203</v>
      </c>
      <c r="J24" s="314">
        <v>0</v>
      </c>
      <c r="K24" s="314">
        <v>10</v>
      </c>
      <c r="L24" s="314">
        <v>4422</v>
      </c>
      <c r="M24" s="306"/>
      <c r="N24" s="306"/>
      <c r="O24" s="306"/>
      <c r="P24" s="306"/>
    </row>
    <row r="25" spans="1:16" ht="13.5">
      <c r="A25" s="313" t="s">
        <v>70</v>
      </c>
      <c r="B25" s="314">
        <v>1220</v>
      </c>
      <c r="C25" s="314">
        <v>120</v>
      </c>
      <c r="D25" s="314">
        <v>9</v>
      </c>
      <c r="E25" s="314">
        <v>2044</v>
      </c>
      <c r="F25" s="314">
        <v>140</v>
      </c>
      <c r="G25" s="314">
        <v>1</v>
      </c>
      <c r="H25" s="314">
        <v>557</v>
      </c>
      <c r="I25" s="314">
        <v>180</v>
      </c>
      <c r="J25" s="314">
        <v>0</v>
      </c>
      <c r="K25" s="314">
        <v>7</v>
      </c>
      <c r="L25" s="314">
        <v>4278</v>
      </c>
      <c r="M25" s="306"/>
      <c r="N25" s="306"/>
      <c r="O25" s="306"/>
      <c r="P25" s="306"/>
    </row>
    <row r="26" spans="1:16" ht="13.5">
      <c r="A26" s="313" t="s">
        <v>71</v>
      </c>
      <c r="B26" s="314">
        <v>1192</v>
      </c>
      <c r="C26" s="314">
        <v>130</v>
      </c>
      <c r="D26" s="314">
        <v>10</v>
      </c>
      <c r="E26" s="314">
        <v>2230</v>
      </c>
      <c r="F26" s="314">
        <v>139</v>
      </c>
      <c r="G26" s="314">
        <v>0</v>
      </c>
      <c r="H26" s="314">
        <v>479</v>
      </c>
      <c r="I26" s="314">
        <v>149</v>
      </c>
      <c r="J26" s="314">
        <v>0</v>
      </c>
      <c r="K26" s="314">
        <v>18</v>
      </c>
      <c r="L26" s="314">
        <v>4347</v>
      </c>
      <c r="M26" s="306"/>
      <c r="N26" s="306"/>
      <c r="O26" s="306"/>
      <c r="P26" s="306"/>
    </row>
    <row r="27" spans="1:16" ht="13.5">
      <c r="A27" s="313" t="s">
        <v>72</v>
      </c>
      <c r="B27" s="314">
        <v>1199</v>
      </c>
      <c r="C27" s="314">
        <v>122</v>
      </c>
      <c r="D27" s="314">
        <v>5</v>
      </c>
      <c r="E27" s="314">
        <v>2119</v>
      </c>
      <c r="F27" s="314">
        <v>123</v>
      </c>
      <c r="G27" s="314">
        <v>0</v>
      </c>
      <c r="H27" s="314">
        <v>523</v>
      </c>
      <c r="I27" s="314">
        <v>117</v>
      </c>
      <c r="J27" s="314">
        <v>0</v>
      </c>
      <c r="K27" s="314">
        <v>13</v>
      </c>
      <c r="L27" s="314">
        <v>4221</v>
      </c>
      <c r="M27" s="306"/>
      <c r="N27" s="306"/>
      <c r="O27" s="306"/>
      <c r="P27" s="306"/>
    </row>
    <row r="28" spans="1:16" ht="14.25" thickBot="1">
      <c r="A28" s="315" t="s">
        <v>73</v>
      </c>
      <c r="B28" s="316">
        <v>3153</v>
      </c>
      <c r="C28" s="316">
        <v>144</v>
      </c>
      <c r="D28" s="316">
        <v>20</v>
      </c>
      <c r="E28" s="316">
        <v>4684</v>
      </c>
      <c r="F28" s="316">
        <v>136</v>
      </c>
      <c r="G28" s="316">
        <v>2</v>
      </c>
      <c r="H28" s="316">
        <v>1001</v>
      </c>
      <c r="I28" s="316">
        <v>194</v>
      </c>
      <c r="J28" s="316">
        <v>0</v>
      </c>
      <c r="K28" s="316">
        <v>17</v>
      </c>
      <c r="L28" s="316">
        <v>9351</v>
      </c>
      <c r="M28" s="306"/>
      <c r="N28" s="306"/>
      <c r="O28" s="306"/>
      <c r="P28" s="306"/>
    </row>
    <row r="29" spans="1:16" ht="21.75" customHeight="1" thickTop="1">
      <c r="A29" s="317" t="s">
        <v>1051</v>
      </c>
      <c r="B29" s="318">
        <v>17563</v>
      </c>
      <c r="C29" s="318">
        <v>1598</v>
      </c>
      <c r="D29" s="318">
        <v>103</v>
      </c>
      <c r="E29" s="318">
        <v>30345</v>
      </c>
      <c r="F29" s="318">
        <v>1649</v>
      </c>
      <c r="G29" s="318">
        <v>10</v>
      </c>
      <c r="H29" s="318">
        <v>6996</v>
      </c>
      <c r="I29" s="318">
        <v>2268</v>
      </c>
      <c r="J29" s="318">
        <v>0</v>
      </c>
      <c r="K29" s="318">
        <v>160</v>
      </c>
      <c r="L29" s="318">
        <v>60692</v>
      </c>
      <c r="M29" s="306"/>
      <c r="N29" s="306"/>
      <c r="O29" s="306"/>
      <c r="P29" s="306"/>
    </row>
    <row r="30" spans="1:16" ht="13.5">
      <c r="A30" s="307"/>
      <c r="B30" s="307"/>
      <c r="C30" s="307"/>
      <c r="D30" s="307"/>
      <c r="E30" s="307"/>
      <c r="F30" s="307"/>
      <c r="G30" s="307"/>
      <c r="H30" s="307"/>
      <c r="I30" s="308"/>
      <c r="J30" s="307"/>
      <c r="K30" s="306"/>
      <c r="L30" s="306"/>
      <c r="M30" s="306"/>
      <c r="N30" s="306"/>
      <c r="O30" s="306"/>
      <c r="P30" s="306"/>
    </row>
    <row r="31" spans="1:16" ht="21.75" customHeight="1">
      <c r="A31" s="307"/>
      <c r="B31" s="307"/>
      <c r="C31" s="307"/>
      <c r="D31" s="307"/>
      <c r="E31" s="307"/>
      <c r="F31" s="307"/>
      <c r="G31" s="307"/>
      <c r="H31" s="307"/>
      <c r="I31" s="308"/>
      <c r="J31" s="307"/>
      <c r="K31" s="306"/>
      <c r="L31" s="306"/>
      <c r="M31" s="306"/>
      <c r="N31" s="306"/>
      <c r="O31" s="306"/>
      <c r="P31" s="306"/>
    </row>
    <row r="32" spans="1:16" ht="13.5">
      <c r="A32" s="307"/>
      <c r="B32" s="307"/>
      <c r="C32" s="307"/>
      <c r="D32" s="307"/>
      <c r="E32" s="307"/>
      <c r="F32" s="307"/>
      <c r="G32" s="307"/>
      <c r="H32" s="307"/>
      <c r="I32" s="308"/>
      <c r="J32" s="307"/>
      <c r="K32" s="306"/>
      <c r="L32" s="306"/>
      <c r="M32" s="306"/>
      <c r="N32" s="306"/>
      <c r="O32" s="306"/>
      <c r="P32" s="306"/>
    </row>
    <row r="33" spans="1:16" ht="13.5">
      <c r="A33" s="307" t="s">
        <v>1052</v>
      </c>
      <c r="B33" s="306"/>
      <c r="C33" s="307"/>
      <c r="D33" s="307"/>
      <c r="E33" s="306"/>
      <c r="F33" s="307"/>
      <c r="G33" s="307"/>
      <c r="H33" s="307"/>
      <c r="I33" s="308"/>
      <c r="J33" s="307"/>
      <c r="K33" s="306"/>
      <c r="L33" s="306"/>
      <c r="M33" s="306"/>
      <c r="N33" s="306"/>
      <c r="O33" s="306"/>
      <c r="P33" s="306"/>
    </row>
    <row r="34" spans="1:16" ht="13.5">
      <c r="A34" s="307"/>
      <c r="B34" s="306"/>
      <c r="C34" s="307"/>
      <c r="D34" s="307"/>
      <c r="E34" s="306"/>
      <c r="F34" s="307"/>
      <c r="G34" s="309" t="s">
        <v>1037</v>
      </c>
      <c r="H34" s="307"/>
      <c r="I34" s="308"/>
      <c r="J34" s="307"/>
      <c r="K34" s="306"/>
      <c r="L34" s="306"/>
      <c r="M34" s="306"/>
      <c r="N34" s="306"/>
      <c r="O34" s="306"/>
      <c r="P34" s="306"/>
    </row>
    <row r="35" spans="1:16" ht="14.25">
      <c r="A35" s="396" t="s">
        <v>1053</v>
      </c>
      <c r="B35" s="399" t="s">
        <v>1054</v>
      </c>
      <c r="C35" s="400"/>
      <c r="D35" s="403" t="s">
        <v>1055</v>
      </c>
      <c r="E35" s="404"/>
      <c r="F35" s="404"/>
      <c r="G35" s="394"/>
      <c r="H35" s="319"/>
      <c r="I35" s="320"/>
      <c r="J35" s="321"/>
      <c r="K35" s="321"/>
      <c r="L35" s="321"/>
      <c r="M35" s="321"/>
      <c r="N35" s="321"/>
      <c r="O35" s="321"/>
      <c r="P35" s="322"/>
    </row>
    <row r="36" spans="1:16" ht="13.5">
      <c r="A36" s="397"/>
      <c r="B36" s="401"/>
      <c r="C36" s="402"/>
      <c r="D36" s="403" t="s">
        <v>1056</v>
      </c>
      <c r="E36" s="405"/>
      <c r="F36" s="403" t="s">
        <v>1057</v>
      </c>
      <c r="G36" s="405"/>
      <c r="H36" s="323"/>
      <c r="I36" s="321"/>
      <c r="J36" s="321"/>
      <c r="K36" s="321"/>
      <c r="L36" s="321"/>
      <c r="M36" s="321"/>
      <c r="N36" s="321"/>
      <c r="O36" s="321"/>
      <c r="P36" s="324"/>
    </row>
    <row r="37" spans="1:16" ht="13.5">
      <c r="A37" s="398"/>
      <c r="B37" s="310" t="s">
        <v>1058</v>
      </c>
      <c r="C37" s="310" t="s">
        <v>1059</v>
      </c>
      <c r="D37" s="310" t="s">
        <v>959</v>
      </c>
      <c r="E37" s="310" t="s">
        <v>1060</v>
      </c>
      <c r="F37" s="310" t="s">
        <v>959</v>
      </c>
      <c r="G37" s="310" t="s">
        <v>1060</v>
      </c>
      <c r="H37" s="323"/>
      <c r="I37" s="325"/>
      <c r="J37" s="325"/>
      <c r="K37" s="325"/>
      <c r="L37" s="325"/>
      <c r="M37" s="325"/>
      <c r="N37" s="325"/>
      <c r="O37" s="321"/>
      <c r="P37" s="321"/>
    </row>
    <row r="38" spans="1:16" ht="13.5">
      <c r="A38" s="313" t="s">
        <v>1050</v>
      </c>
      <c r="B38" s="314">
        <v>17</v>
      </c>
      <c r="C38" s="314">
        <v>15</v>
      </c>
      <c r="D38" s="314">
        <v>8</v>
      </c>
      <c r="E38" s="314">
        <v>9</v>
      </c>
      <c r="F38" s="314">
        <v>3</v>
      </c>
      <c r="G38" s="314">
        <v>4</v>
      </c>
      <c r="H38" s="326"/>
      <c r="I38" s="327"/>
      <c r="J38" s="327"/>
      <c r="K38" s="327"/>
      <c r="L38" s="327"/>
      <c r="M38" s="327"/>
      <c r="N38" s="327"/>
      <c r="O38" s="328"/>
      <c r="P38" s="328"/>
    </row>
    <row r="39" spans="1:16" ht="13.5">
      <c r="A39" s="313" t="s">
        <v>960</v>
      </c>
      <c r="B39" s="314">
        <v>13</v>
      </c>
      <c r="C39" s="314">
        <v>14</v>
      </c>
      <c r="D39" s="314">
        <v>2</v>
      </c>
      <c r="E39" s="314">
        <v>2</v>
      </c>
      <c r="F39" s="314">
        <v>2</v>
      </c>
      <c r="G39" s="314">
        <v>2</v>
      </c>
      <c r="H39" s="326"/>
      <c r="I39" s="325"/>
      <c r="J39" s="325"/>
      <c r="K39" s="325"/>
      <c r="L39" s="325"/>
      <c r="M39" s="325"/>
      <c r="N39" s="325"/>
      <c r="O39" s="329"/>
      <c r="P39" s="322"/>
    </row>
    <row r="40" spans="1:16" ht="13.5">
      <c r="A40" s="313" t="s">
        <v>64</v>
      </c>
      <c r="B40" s="314">
        <v>33</v>
      </c>
      <c r="C40" s="314">
        <v>21</v>
      </c>
      <c r="D40" s="314">
        <v>5</v>
      </c>
      <c r="E40" s="314">
        <v>5</v>
      </c>
      <c r="F40" s="314">
        <v>5</v>
      </c>
      <c r="G40" s="314">
        <v>6</v>
      </c>
      <c r="H40" s="326"/>
      <c r="I40" s="327"/>
      <c r="J40" s="327"/>
      <c r="K40" s="327"/>
      <c r="L40" s="327"/>
      <c r="M40" s="327"/>
      <c r="N40" s="327"/>
      <c r="O40" s="327"/>
      <c r="P40" s="322"/>
    </row>
    <row r="41" spans="1:16" ht="13.5">
      <c r="A41" s="313" t="s">
        <v>65</v>
      </c>
      <c r="B41" s="314">
        <v>18</v>
      </c>
      <c r="C41" s="314">
        <v>10</v>
      </c>
      <c r="D41" s="314">
        <v>4</v>
      </c>
      <c r="E41" s="314">
        <v>4</v>
      </c>
      <c r="F41" s="314">
        <v>3</v>
      </c>
      <c r="G41" s="314">
        <v>4</v>
      </c>
      <c r="H41" s="326"/>
      <c r="I41" s="321"/>
      <c r="J41" s="321"/>
      <c r="K41" s="321"/>
      <c r="L41" s="321"/>
      <c r="M41" s="321"/>
      <c r="N41" s="321"/>
      <c r="O41" s="321"/>
      <c r="P41" s="322"/>
    </row>
    <row r="42" spans="1:16" ht="13.5">
      <c r="A42" s="313" t="s">
        <v>66</v>
      </c>
      <c r="B42" s="314">
        <v>20</v>
      </c>
      <c r="C42" s="314">
        <v>21</v>
      </c>
      <c r="D42" s="314">
        <v>5</v>
      </c>
      <c r="E42" s="314">
        <v>5</v>
      </c>
      <c r="F42" s="314">
        <v>3</v>
      </c>
      <c r="G42" s="314">
        <v>4</v>
      </c>
      <c r="H42" s="326"/>
      <c r="I42" s="321"/>
      <c r="J42" s="321"/>
      <c r="K42" s="321"/>
      <c r="L42" s="321"/>
      <c r="M42" s="321"/>
      <c r="N42" s="321"/>
      <c r="O42" s="321"/>
      <c r="P42" s="322"/>
    </row>
    <row r="43" spans="1:16" ht="13.5">
      <c r="A43" s="313" t="s">
        <v>67</v>
      </c>
      <c r="B43" s="314">
        <v>31</v>
      </c>
      <c r="C43" s="314">
        <v>18</v>
      </c>
      <c r="D43" s="314">
        <v>0</v>
      </c>
      <c r="E43" s="314">
        <v>0</v>
      </c>
      <c r="F43" s="314">
        <v>1</v>
      </c>
      <c r="G43" s="314">
        <v>1</v>
      </c>
      <c r="H43" s="326"/>
      <c r="I43" s="308"/>
      <c r="J43" s="306"/>
      <c r="K43" s="306"/>
      <c r="L43" s="306"/>
      <c r="M43" s="306"/>
      <c r="N43" s="306"/>
      <c r="O43" s="306"/>
      <c r="P43" s="306"/>
    </row>
    <row r="44" spans="1:16" ht="13.5">
      <c r="A44" s="313" t="s">
        <v>68</v>
      </c>
      <c r="B44" s="314">
        <v>21</v>
      </c>
      <c r="C44" s="314">
        <v>11</v>
      </c>
      <c r="D44" s="314">
        <v>2</v>
      </c>
      <c r="E44" s="314">
        <v>2</v>
      </c>
      <c r="F44" s="314">
        <v>0</v>
      </c>
      <c r="G44" s="314">
        <v>0</v>
      </c>
      <c r="H44" s="326"/>
      <c r="I44" s="308"/>
      <c r="J44" s="306"/>
      <c r="K44" s="306"/>
      <c r="L44" s="306"/>
      <c r="M44" s="306"/>
      <c r="N44" s="306"/>
      <c r="O44" s="306"/>
      <c r="P44" s="306"/>
    </row>
    <row r="45" spans="1:16" ht="13.5">
      <c r="A45" s="313" t="s">
        <v>69</v>
      </c>
      <c r="B45" s="314">
        <v>21</v>
      </c>
      <c r="C45" s="314">
        <v>14</v>
      </c>
      <c r="D45" s="314">
        <v>3</v>
      </c>
      <c r="E45" s="314">
        <v>4</v>
      </c>
      <c r="F45" s="314">
        <v>0</v>
      </c>
      <c r="G45" s="314">
        <v>0</v>
      </c>
      <c r="H45" s="326"/>
      <c r="I45" s="308"/>
      <c r="J45" s="306"/>
      <c r="K45" s="306"/>
      <c r="L45" s="306"/>
      <c r="M45" s="306"/>
      <c r="N45" s="306"/>
      <c r="O45" s="306"/>
      <c r="P45" s="306"/>
    </row>
    <row r="46" spans="1:16" ht="13.5">
      <c r="A46" s="313" t="s">
        <v>70</v>
      </c>
      <c r="B46" s="314">
        <v>20</v>
      </c>
      <c r="C46" s="314">
        <v>25</v>
      </c>
      <c r="D46" s="314">
        <v>2</v>
      </c>
      <c r="E46" s="314">
        <v>2</v>
      </c>
      <c r="F46" s="314">
        <v>1</v>
      </c>
      <c r="G46" s="314">
        <v>1</v>
      </c>
      <c r="H46" s="326"/>
      <c r="I46" s="308"/>
      <c r="J46" s="306"/>
      <c r="K46" s="306"/>
      <c r="L46" s="306"/>
      <c r="M46" s="306"/>
      <c r="N46" s="306"/>
      <c r="O46" s="306"/>
      <c r="P46" s="306"/>
    </row>
    <row r="47" spans="1:16" ht="13.5">
      <c r="A47" s="313" t="s">
        <v>71</v>
      </c>
      <c r="B47" s="314">
        <v>23</v>
      </c>
      <c r="C47" s="314">
        <v>3</v>
      </c>
      <c r="D47" s="314">
        <v>2</v>
      </c>
      <c r="E47" s="314">
        <v>4</v>
      </c>
      <c r="F47" s="314">
        <v>2</v>
      </c>
      <c r="G47" s="314">
        <v>2</v>
      </c>
      <c r="H47" s="326"/>
      <c r="I47" s="308"/>
      <c r="J47" s="306"/>
      <c r="K47" s="306"/>
      <c r="L47" s="306"/>
      <c r="M47" s="306"/>
      <c r="N47" s="306"/>
      <c r="O47" s="306"/>
      <c r="P47" s="306"/>
    </row>
    <row r="48" spans="1:16" ht="13.5">
      <c r="A48" s="313" t="s">
        <v>72</v>
      </c>
      <c r="B48" s="314">
        <v>24</v>
      </c>
      <c r="C48" s="314">
        <v>4</v>
      </c>
      <c r="D48" s="314">
        <v>2</v>
      </c>
      <c r="E48" s="314">
        <v>2</v>
      </c>
      <c r="F48" s="314">
        <v>2</v>
      </c>
      <c r="G48" s="314">
        <v>4</v>
      </c>
      <c r="H48" s="326"/>
      <c r="I48" s="308"/>
      <c r="J48" s="306"/>
      <c r="K48" s="306"/>
      <c r="L48" s="306"/>
      <c r="M48" s="306"/>
      <c r="N48" s="306"/>
      <c r="O48" s="306"/>
      <c r="P48" s="306"/>
    </row>
    <row r="49" spans="1:16" ht="13.5">
      <c r="A49" s="313" t="s">
        <v>73</v>
      </c>
      <c r="B49" s="314">
        <v>26</v>
      </c>
      <c r="C49" s="314">
        <v>21</v>
      </c>
      <c r="D49" s="314">
        <v>6</v>
      </c>
      <c r="E49" s="314">
        <v>10</v>
      </c>
      <c r="F49" s="314">
        <v>5</v>
      </c>
      <c r="G49" s="314">
        <v>6</v>
      </c>
      <c r="H49" s="326"/>
      <c r="I49" s="308"/>
      <c r="J49" s="306"/>
      <c r="K49" s="306"/>
      <c r="L49" s="306"/>
      <c r="M49" s="306"/>
      <c r="N49" s="306"/>
      <c r="O49" s="306"/>
      <c r="P49" s="306"/>
    </row>
    <row r="50" spans="1:16" ht="21.75" customHeight="1">
      <c r="A50" s="330" t="s">
        <v>1051</v>
      </c>
      <c r="B50" s="314">
        <v>267</v>
      </c>
      <c r="C50" s="314">
        <v>177</v>
      </c>
      <c r="D50" s="314">
        <v>41</v>
      </c>
      <c r="E50" s="314">
        <v>49</v>
      </c>
      <c r="F50" s="314">
        <v>27</v>
      </c>
      <c r="G50" s="314">
        <v>34</v>
      </c>
      <c r="H50" s="326"/>
      <c r="I50" s="308"/>
      <c r="J50" s="306"/>
      <c r="K50" s="306"/>
      <c r="L50" s="306"/>
      <c r="M50" s="306"/>
      <c r="N50" s="306"/>
      <c r="O50" s="306"/>
      <c r="P50" s="306"/>
    </row>
    <row r="51" spans="1:16" ht="13.5">
      <c r="A51" s="307"/>
      <c r="B51" s="307"/>
      <c r="C51" s="307"/>
      <c r="D51" s="307"/>
      <c r="E51" s="307"/>
      <c r="F51" s="307"/>
      <c r="G51" s="307"/>
      <c r="H51" s="307"/>
      <c r="I51" s="308"/>
      <c r="J51" s="307"/>
      <c r="K51" s="306"/>
      <c r="L51" s="306"/>
      <c r="M51" s="306"/>
      <c r="N51" s="306"/>
      <c r="O51" s="306"/>
      <c r="P51" s="306"/>
    </row>
    <row r="52" spans="1:16" ht="13.5">
      <c r="A52" s="331" t="s">
        <v>1061</v>
      </c>
      <c r="B52" s="321" t="s">
        <v>1062</v>
      </c>
      <c r="C52" s="307"/>
      <c r="D52" s="307"/>
      <c r="E52" s="307"/>
      <c r="F52" s="307"/>
      <c r="G52" s="307"/>
      <c r="H52" s="307"/>
      <c r="I52" s="308"/>
      <c r="J52" s="307"/>
      <c r="K52" s="306"/>
      <c r="L52" s="306"/>
      <c r="M52" s="306"/>
      <c r="N52" s="306"/>
      <c r="O52" s="306"/>
      <c r="P52" s="306"/>
    </row>
    <row r="53" spans="1:16" ht="13.5">
      <c r="A53" s="331" t="s">
        <v>1061</v>
      </c>
      <c r="B53" s="321" t="s">
        <v>1063</v>
      </c>
      <c r="C53" s="307"/>
      <c r="D53" s="307"/>
      <c r="E53" s="307"/>
      <c r="F53" s="307"/>
      <c r="G53" s="307"/>
      <c r="H53" s="307"/>
      <c r="I53" s="308"/>
      <c r="J53" s="307"/>
      <c r="K53" s="306"/>
      <c r="L53" s="306"/>
      <c r="M53" s="306"/>
      <c r="N53" s="306"/>
      <c r="O53" s="306"/>
      <c r="P53" s="306"/>
    </row>
    <row r="54" spans="1:10" s="306" customFormat="1" ht="13.5">
      <c r="A54" s="331" t="s">
        <v>1061</v>
      </c>
      <c r="B54" s="307" t="s">
        <v>1064</v>
      </c>
      <c r="C54" s="307"/>
      <c r="D54" s="307"/>
      <c r="E54" s="307"/>
      <c r="F54" s="307"/>
      <c r="G54" s="307"/>
      <c r="H54" s="307"/>
      <c r="I54" s="308"/>
      <c r="J54" s="307"/>
    </row>
    <row r="55" spans="1:10" s="306" customFormat="1" ht="28.5" customHeight="1">
      <c r="A55" s="331"/>
      <c r="B55" s="307"/>
      <c r="C55" s="307"/>
      <c r="D55" s="307"/>
      <c r="E55" s="307"/>
      <c r="F55" s="307"/>
      <c r="G55" s="307"/>
      <c r="H55" s="307"/>
      <c r="I55" s="308"/>
      <c r="J55" s="307"/>
    </row>
    <row r="56" spans="1:16" ht="13.5">
      <c r="A56" s="307"/>
      <c r="B56" s="307"/>
      <c r="C56" s="307"/>
      <c r="D56" s="307"/>
      <c r="E56" s="307"/>
      <c r="F56" s="307"/>
      <c r="G56" s="307"/>
      <c r="H56" s="307"/>
      <c r="I56" s="308"/>
      <c r="J56" s="307"/>
      <c r="K56" s="306"/>
      <c r="L56" s="306"/>
      <c r="M56" s="306"/>
      <c r="N56" s="306"/>
      <c r="O56" s="306"/>
      <c r="P56" s="306"/>
    </row>
    <row r="57" spans="1:16" ht="14.25">
      <c r="A57" s="332" t="s">
        <v>1065</v>
      </c>
      <c r="B57" s="307"/>
      <c r="C57" s="307"/>
      <c r="D57" s="307"/>
      <c r="E57" s="307"/>
      <c r="F57" s="307"/>
      <c r="G57" s="307"/>
      <c r="H57" s="308"/>
      <c r="J57" s="307"/>
      <c r="K57" s="306"/>
      <c r="L57" s="306"/>
      <c r="M57" s="306"/>
      <c r="N57" s="306"/>
      <c r="O57" s="306"/>
      <c r="P57" s="306"/>
    </row>
    <row r="58" spans="1:16" ht="13.5">
      <c r="A58" s="307"/>
      <c r="B58" s="307"/>
      <c r="C58" s="307"/>
      <c r="D58" s="307"/>
      <c r="E58" s="307"/>
      <c r="F58" s="309" t="s">
        <v>1037</v>
      </c>
      <c r="G58" s="307"/>
      <c r="J58" s="307"/>
      <c r="K58" s="306"/>
      <c r="L58" s="306"/>
      <c r="M58" s="306"/>
      <c r="N58" s="306"/>
      <c r="O58" s="306"/>
      <c r="P58" s="306"/>
    </row>
    <row r="59" spans="1:16" ht="13.5">
      <c r="A59" s="330" t="s">
        <v>1066</v>
      </c>
      <c r="B59" s="330" t="s">
        <v>1067</v>
      </c>
      <c r="C59" s="330" t="s">
        <v>1068</v>
      </c>
      <c r="D59" s="330" t="s">
        <v>1069</v>
      </c>
      <c r="E59" s="330" t="s">
        <v>1070</v>
      </c>
      <c r="F59" s="330" t="s">
        <v>1071</v>
      </c>
      <c r="G59" s="307"/>
      <c r="H59" s="307"/>
      <c r="J59" s="307"/>
      <c r="K59" s="307"/>
      <c r="L59" s="307"/>
      <c r="M59" s="307"/>
      <c r="N59" s="306"/>
      <c r="O59" s="306"/>
      <c r="P59" s="306"/>
    </row>
    <row r="60" spans="1:16" ht="13.5">
      <c r="A60" s="314">
        <v>0</v>
      </c>
      <c r="B60" s="314">
        <v>0</v>
      </c>
      <c r="C60" s="314">
        <v>0</v>
      </c>
      <c r="D60" s="314">
        <v>0</v>
      </c>
      <c r="E60" s="314">
        <v>0</v>
      </c>
      <c r="F60" s="314">
        <v>0</v>
      </c>
      <c r="G60" s="306"/>
      <c r="H60" s="306"/>
      <c r="J60" s="306"/>
      <c r="K60" s="306"/>
      <c r="L60" s="306"/>
      <c r="M60" s="306"/>
      <c r="N60" s="306"/>
      <c r="O60" s="306"/>
      <c r="P60" s="306"/>
    </row>
    <row r="61" spans="1:16" ht="13.5">
      <c r="A61" s="330" t="s">
        <v>68</v>
      </c>
      <c r="B61" s="330" t="s">
        <v>69</v>
      </c>
      <c r="C61" s="330" t="s">
        <v>70</v>
      </c>
      <c r="D61" s="330" t="s">
        <v>71</v>
      </c>
      <c r="E61" s="330" t="s">
        <v>72</v>
      </c>
      <c r="F61" s="330" t="s">
        <v>73</v>
      </c>
      <c r="G61" s="333" t="s">
        <v>61</v>
      </c>
      <c r="H61" s="308"/>
      <c r="J61" s="306"/>
      <c r="K61" s="306"/>
      <c r="L61" s="306"/>
      <c r="M61" s="306"/>
      <c r="N61" s="306"/>
      <c r="O61" s="306"/>
      <c r="P61" s="306"/>
    </row>
    <row r="62" spans="1:16" ht="13.5">
      <c r="A62" s="314">
        <v>0</v>
      </c>
      <c r="B62" s="314">
        <v>0</v>
      </c>
      <c r="C62" s="314">
        <v>0</v>
      </c>
      <c r="D62" s="314">
        <v>0</v>
      </c>
      <c r="E62" s="314">
        <v>0</v>
      </c>
      <c r="F62" s="314">
        <v>0</v>
      </c>
      <c r="G62" s="314">
        <f>SUM(A60:F60,A62:F62)</f>
        <v>0</v>
      </c>
      <c r="H62" s="308"/>
      <c r="J62" s="306"/>
      <c r="K62" s="306"/>
      <c r="L62" s="306"/>
      <c r="M62" s="306"/>
      <c r="N62" s="306"/>
      <c r="O62" s="306"/>
      <c r="P62" s="306"/>
    </row>
    <row r="63" spans="1:16" ht="13.5">
      <c r="A63" s="307"/>
      <c r="B63" s="307"/>
      <c r="C63" s="307"/>
      <c r="D63" s="307"/>
      <c r="E63" s="307"/>
      <c r="F63" s="307"/>
      <c r="G63" s="307"/>
      <c r="H63" s="308"/>
      <c r="J63" s="307"/>
      <c r="K63" s="306"/>
      <c r="L63" s="306"/>
      <c r="M63" s="306"/>
      <c r="N63" s="306"/>
      <c r="O63" s="306"/>
      <c r="P63" s="306"/>
    </row>
    <row r="64" spans="1:16" ht="13.5">
      <c r="A64" s="307" t="s">
        <v>1072</v>
      </c>
      <c r="B64" s="307" t="s">
        <v>1073</v>
      </c>
      <c r="C64" s="307"/>
      <c r="D64" s="307"/>
      <c r="E64" s="307"/>
      <c r="F64" s="307"/>
      <c r="G64" s="307"/>
      <c r="H64" s="308"/>
      <c r="J64" s="307"/>
      <c r="K64" s="306"/>
      <c r="L64" s="306"/>
      <c r="M64" s="306"/>
      <c r="N64" s="306"/>
      <c r="O64" s="306"/>
      <c r="P64" s="306"/>
    </row>
    <row r="65" spans="1:16" ht="13.5">
      <c r="A65" s="307"/>
      <c r="B65" s="307"/>
      <c r="C65" s="307"/>
      <c r="D65" s="307"/>
      <c r="E65" s="307"/>
      <c r="F65" s="307"/>
      <c r="G65" s="307"/>
      <c r="H65" s="307"/>
      <c r="I65" s="308"/>
      <c r="J65" s="307"/>
      <c r="K65" s="306"/>
      <c r="L65" s="306"/>
      <c r="M65" s="306"/>
      <c r="N65" s="306"/>
      <c r="O65" s="306"/>
      <c r="P65" s="306"/>
    </row>
  </sheetData>
  <sheetProtection/>
  <mergeCells count="16">
    <mergeCell ref="A9:G9"/>
    <mergeCell ref="K9:L9"/>
    <mergeCell ref="A10:G10"/>
    <mergeCell ref="K10:L10"/>
    <mergeCell ref="A12:K12"/>
    <mergeCell ref="A35:A37"/>
    <mergeCell ref="B35:C36"/>
    <mergeCell ref="D35:G35"/>
    <mergeCell ref="D36:E36"/>
    <mergeCell ref="F36:G36"/>
    <mergeCell ref="C5:E5"/>
    <mergeCell ref="F5:I5"/>
    <mergeCell ref="J5:L5"/>
    <mergeCell ref="C6:E6"/>
    <mergeCell ref="F6:I6"/>
    <mergeCell ref="J6:L6"/>
  </mergeCells>
  <printOptions/>
  <pageMargins left="0.7" right="0.7" top="0.75" bottom="0.75" header="0.3" footer="0.3"/>
  <pageSetup horizontalDpi="600" verticalDpi="600" orientation="landscape" paperSize="9" scale="65" r:id="rId2"/>
  <rowBreaks count="1" manualBreakCount="1">
    <brk id="31" max="255" man="1"/>
  </rowBreaks>
  <drawing r:id="rId1"/>
</worksheet>
</file>

<file path=xl/worksheets/sheet15.xml><?xml version="1.0" encoding="utf-8"?>
<worksheet xmlns="http://schemas.openxmlformats.org/spreadsheetml/2006/main" xmlns:r="http://schemas.openxmlformats.org/officeDocument/2006/relationships">
  <dimension ref="A1:M31"/>
  <sheetViews>
    <sheetView zoomScalePageLayoutView="0" workbookViewId="0" topLeftCell="A1">
      <selection activeCell="L24" sqref="L24"/>
    </sheetView>
  </sheetViews>
  <sheetFormatPr defaultColWidth="9.00390625" defaultRowHeight="13.5"/>
  <cols>
    <col min="1" max="13" width="10.625" style="0" customWidth="1"/>
  </cols>
  <sheetData>
    <row r="1" spans="1:12" ht="13.5">
      <c r="A1" s="303"/>
      <c r="B1" s="303"/>
      <c r="C1" s="303"/>
      <c r="D1" s="303"/>
      <c r="E1" s="303"/>
      <c r="F1" s="303"/>
      <c r="G1" s="303"/>
      <c r="H1" s="303"/>
      <c r="I1" s="303"/>
      <c r="J1" s="303"/>
      <c r="K1" s="303"/>
      <c r="L1" s="303"/>
    </row>
    <row r="2" spans="1:12" ht="13.5">
      <c r="A2" s="303"/>
      <c r="B2" s="303"/>
      <c r="C2" s="303"/>
      <c r="D2" s="303"/>
      <c r="E2" s="303"/>
      <c r="F2" s="303"/>
      <c r="G2" s="303"/>
      <c r="H2" s="303"/>
      <c r="I2" s="303"/>
      <c r="J2" s="303"/>
      <c r="K2" s="303"/>
      <c r="L2" s="303"/>
    </row>
    <row r="3" spans="1:12" ht="13.5">
      <c r="A3" s="303"/>
      <c r="B3" s="303"/>
      <c r="C3" s="303"/>
      <c r="D3" s="303"/>
      <c r="E3" s="303"/>
      <c r="F3" s="303"/>
      <c r="G3" s="303"/>
      <c r="H3" s="303"/>
      <c r="I3" s="303"/>
      <c r="J3" s="303"/>
      <c r="K3" s="303"/>
      <c r="L3" s="303"/>
    </row>
    <row r="4" spans="1:13" ht="18.75">
      <c r="A4" s="302" t="s">
        <v>1019</v>
      </c>
      <c r="B4" s="303"/>
      <c r="C4" s="303"/>
      <c r="D4" s="303"/>
      <c r="E4" s="303"/>
      <c r="F4" s="303"/>
      <c r="G4" s="303"/>
      <c r="H4" s="303"/>
      <c r="I4" s="303"/>
      <c r="J4" s="303"/>
      <c r="K4" s="303"/>
      <c r="M4" s="303"/>
    </row>
    <row r="5" spans="1:12" ht="13.5">
      <c r="A5" s="303"/>
      <c r="B5" s="303"/>
      <c r="C5" s="303"/>
      <c r="D5" s="303"/>
      <c r="E5" s="303"/>
      <c r="F5" s="303"/>
      <c r="G5" s="303"/>
      <c r="H5" s="303"/>
      <c r="I5" s="303"/>
      <c r="J5" s="303"/>
      <c r="K5" s="303"/>
      <c r="L5" s="303"/>
    </row>
    <row r="6" spans="1:12" ht="29.25" customHeight="1">
      <c r="A6" s="304" t="s">
        <v>1020</v>
      </c>
      <c r="B6" s="304" t="s">
        <v>701</v>
      </c>
      <c r="C6" s="385" t="s">
        <v>1021</v>
      </c>
      <c r="D6" s="385"/>
      <c r="E6" s="385"/>
      <c r="F6" s="386" t="s">
        <v>862</v>
      </c>
      <c r="G6" s="386"/>
      <c r="H6" s="386"/>
      <c r="I6" s="386"/>
      <c r="J6" s="386" t="s">
        <v>1022</v>
      </c>
      <c r="K6" s="386"/>
      <c r="L6" s="386"/>
    </row>
    <row r="7" spans="1:12" ht="62.25" customHeight="1">
      <c r="A7" s="304">
        <v>2</v>
      </c>
      <c r="B7" s="305" t="s">
        <v>1074</v>
      </c>
      <c r="C7" s="387" t="s">
        <v>1075</v>
      </c>
      <c r="D7" s="388"/>
      <c r="E7" s="389"/>
      <c r="F7" s="387" t="s">
        <v>1076</v>
      </c>
      <c r="G7" s="388"/>
      <c r="H7" s="388"/>
      <c r="I7" s="389"/>
      <c r="J7" s="387" t="s">
        <v>1077</v>
      </c>
      <c r="K7" s="388"/>
      <c r="L7" s="389"/>
    </row>
    <row r="8" spans="1:12" ht="13.5">
      <c r="A8" s="303"/>
      <c r="B8" s="303"/>
      <c r="C8" s="303"/>
      <c r="D8" s="303"/>
      <c r="E8" s="303"/>
      <c r="F8" s="303"/>
      <c r="G8" s="303"/>
      <c r="H8" s="303"/>
      <c r="I8" s="303"/>
      <c r="J8" s="303"/>
      <c r="K8" s="303"/>
      <c r="L8" s="303"/>
    </row>
    <row r="9" spans="1:12" ht="13.5">
      <c r="A9" s="303"/>
      <c r="B9" s="303"/>
      <c r="C9" s="303"/>
      <c r="D9" s="303"/>
      <c r="E9" s="303"/>
      <c r="F9" s="303"/>
      <c r="G9" s="303"/>
      <c r="H9" s="303"/>
      <c r="I9" s="303"/>
      <c r="J9" s="303"/>
      <c r="K9" s="303"/>
      <c r="L9" s="303"/>
    </row>
    <row r="10" spans="1:12" ht="29.25" customHeight="1">
      <c r="A10" s="390" t="s">
        <v>1027</v>
      </c>
      <c r="B10" s="391"/>
      <c r="C10" s="391"/>
      <c r="D10" s="391"/>
      <c r="E10" s="391"/>
      <c r="F10" s="391"/>
      <c r="G10" s="392"/>
      <c r="H10" s="304" t="s">
        <v>1028</v>
      </c>
      <c r="I10" s="305" t="s">
        <v>1029</v>
      </c>
      <c r="J10" s="304" t="s">
        <v>1030</v>
      </c>
      <c r="K10" s="393" t="s">
        <v>664</v>
      </c>
      <c r="L10" s="394"/>
    </row>
    <row r="11" spans="1:12" ht="62.25" customHeight="1">
      <c r="A11" s="387" t="s">
        <v>1078</v>
      </c>
      <c r="B11" s="388"/>
      <c r="C11" s="388"/>
      <c r="D11" s="388"/>
      <c r="E11" s="388"/>
      <c r="F11" s="388"/>
      <c r="G11" s="389"/>
      <c r="H11" s="304" t="s">
        <v>902</v>
      </c>
      <c r="I11" s="304" t="s">
        <v>1079</v>
      </c>
      <c r="J11" s="304" t="s">
        <v>1034</v>
      </c>
      <c r="K11" s="393"/>
      <c r="L11" s="394"/>
    </row>
    <row r="13" ht="17.25">
      <c r="A13" s="334" t="s">
        <v>1080</v>
      </c>
    </row>
    <row r="15" spans="1:7" ht="13.5">
      <c r="A15" t="s">
        <v>1081</v>
      </c>
      <c r="G15" t="s">
        <v>1082</v>
      </c>
    </row>
    <row r="16" spans="5:12" ht="13.5">
      <c r="E16" s="335" t="s">
        <v>1083</v>
      </c>
      <c r="L16" s="335" t="s">
        <v>1083</v>
      </c>
    </row>
    <row r="17" spans="1:12" ht="13.5">
      <c r="A17" s="406" t="s">
        <v>1084</v>
      </c>
      <c r="B17" s="408" t="s">
        <v>1085</v>
      </c>
      <c r="C17" s="409"/>
      <c r="D17" s="410" t="s">
        <v>1086</v>
      </c>
      <c r="E17" s="376" t="s">
        <v>1051</v>
      </c>
      <c r="G17" s="337" t="s">
        <v>1050</v>
      </c>
      <c r="H17" s="337" t="s">
        <v>960</v>
      </c>
      <c r="I17" s="337" t="s">
        <v>64</v>
      </c>
      <c r="J17" s="337" t="s">
        <v>65</v>
      </c>
      <c r="K17" s="337" t="s">
        <v>66</v>
      </c>
      <c r="L17" s="337" t="s">
        <v>67</v>
      </c>
    </row>
    <row r="18" spans="1:12" ht="13.5">
      <c r="A18" s="407"/>
      <c r="B18" s="337" t="s">
        <v>1087</v>
      </c>
      <c r="C18" s="337" t="s">
        <v>1088</v>
      </c>
      <c r="D18" s="411"/>
      <c r="E18" s="377"/>
      <c r="G18" s="338">
        <v>0</v>
      </c>
      <c r="H18" s="338">
        <v>0</v>
      </c>
      <c r="I18" s="338">
        <v>0</v>
      </c>
      <c r="J18" s="338">
        <v>0</v>
      </c>
      <c r="K18" s="338">
        <v>0</v>
      </c>
      <c r="L18" s="338">
        <v>0</v>
      </c>
    </row>
    <row r="19" spans="1:13" ht="13.5">
      <c r="A19" s="339" t="s">
        <v>1050</v>
      </c>
      <c r="B19" s="338">
        <v>37</v>
      </c>
      <c r="C19" s="338">
        <v>16</v>
      </c>
      <c r="D19" s="338">
        <v>0</v>
      </c>
      <c r="E19" s="338">
        <v>53</v>
      </c>
      <c r="G19" s="337" t="s">
        <v>68</v>
      </c>
      <c r="H19" s="337" t="s">
        <v>69</v>
      </c>
      <c r="I19" s="337" t="s">
        <v>70</v>
      </c>
      <c r="J19" s="337" t="s">
        <v>71</v>
      </c>
      <c r="K19" s="337" t="s">
        <v>72</v>
      </c>
      <c r="L19" s="337" t="s">
        <v>73</v>
      </c>
      <c r="M19" s="337" t="s">
        <v>1089</v>
      </c>
    </row>
    <row r="20" spans="1:13" ht="13.5">
      <c r="A20" s="339" t="s">
        <v>960</v>
      </c>
      <c r="B20" s="338">
        <v>116</v>
      </c>
      <c r="C20" s="338">
        <v>33</v>
      </c>
      <c r="D20" s="340">
        <v>3115</v>
      </c>
      <c r="E20" s="340">
        <v>3264</v>
      </c>
      <c r="G20" s="338">
        <v>0</v>
      </c>
      <c r="H20" s="338">
        <v>0</v>
      </c>
      <c r="I20" s="338">
        <v>0</v>
      </c>
      <c r="J20" s="338">
        <v>0</v>
      </c>
      <c r="K20" s="338">
        <v>0</v>
      </c>
      <c r="L20" s="338">
        <v>0</v>
      </c>
      <c r="M20" s="338">
        <v>0</v>
      </c>
    </row>
    <row r="21" spans="1:5" ht="13.5">
      <c r="A21" s="339" t="s">
        <v>64</v>
      </c>
      <c r="B21" s="340">
        <v>21184</v>
      </c>
      <c r="C21" s="338">
        <v>42</v>
      </c>
      <c r="D21" s="340">
        <v>2031</v>
      </c>
      <c r="E21" s="340">
        <v>23257</v>
      </c>
    </row>
    <row r="22" spans="1:8" ht="13.5">
      <c r="A22" s="339" t="s">
        <v>65</v>
      </c>
      <c r="B22" s="340">
        <v>10749</v>
      </c>
      <c r="C22" s="338">
        <v>40</v>
      </c>
      <c r="D22" s="338">
        <v>90</v>
      </c>
      <c r="E22" s="340">
        <v>10879</v>
      </c>
      <c r="G22" t="s">
        <v>1090</v>
      </c>
      <c r="H22" t="s">
        <v>1091</v>
      </c>
    </row>
    <row r="23" spans="1:5" ht="13.5">
      <c r="A23" s="339" t="s">
        <v>66</v>
      </c>
      <c r="B23" s="340">
        <v>4836</v>
      </c>
      <c r="C23" s="338">
        <v>59</v>
      </c>
      <c r="D23" s="338">
        <v>34</v>
      </c>
      <c r="E23" s="340">
        <v>4929</v>
      </c>
    </row>
    <row r="24" spans="1:5" ht="13.5">
      <c r="A24" s="339" t="s">
        <v>67</v>
      </c>
      <c r="B24" s="340">
        <v>4633</v>
      </c>
      <c r="C24" s="338">
        <v>78</v>
      </c>
      <c r="D24" s="338">
        <v>21</v>
      </c>
      <c r="E24" s="340">
        <v>4732</v>
      </c>
    </row>
    <row r="25" spans="1:5" ht="13.5">
      <c r="A25" s="339" t="s">
        <v>68</v>
      </c>
      <c r="B25" s="340">
        <v>3633</v>
      </c>
      <c r="C25" s="338">
        <v>56</v>
      </c>
      <c r="D25" s="338">
        <v>6</v>
      </c>
      <c r="E25" s="340">
        <v>3695</v>
      </c>
    </row>
    <row r="26" spans="1:5" ht="13.5">
      <c r="A26" s="339" t="s">
        <v>69</v>
      </c>
      <c r="B26" s="340">
        <v>4569</v>
      </c>
      <c r="C26" s="338">
        <v>83</v>
      </c>
      <c r="D26" s="338">
        <v>5</v>
      </c>
      <c r="E26" s="340">
        <v>4657</v>
      </c>
    </row>
    <row r="27" spans="1:5" ht="13.5">
      <c r="A27" s="339" t="s">
        <v>70</v>
      </c>
      <c r="B27" s="340">
        <v>1864</v>
      </c>
      <c r="C27" s="338">
        <v>81</v>
      </c>
      <c r="D27" s="338">
        <v>8</v>
      </c>
      <c r="E27" s="340">
        <v>1953</v>
      </c>
    </row>
    <row r="28" spans="1:5" ht="13.5">
      <c r="A28" s="339" t="s">
        <v>71</v>
      </c>
      <c r="B28" s="340">
        <v>3125</v>
      </c>
      <c r="C28" s="338">
        <v>81</v>
      </c>
      <c r="D28" s="338">
        <v>14</v>
      </c>
      <c r="E28" s="340">
        <v>3220</v>
      </c>
    </row>
    <row r="29" spans="1:5" ht="13.5">
      <c r="A29" s="339" t="s">
        <v>72</v>
      </c>
      <c r="B29" s="340">
        <v>3446</v>
      </c>
      <c r="C29" s="338">
        <v>81</v>
      </c>
      <c r="D29" s="338">
        <v>12</v>
      </c>
      <c r="E29" s="340">
        <v>3539</v>
      </c>
    </row>
    <row r="30" spans="1:5" ht="14.25" thickBot="1">
      <c r="A30" s="336" t="s">
        <v>73</v>
      </c>
      <c r="B30" s="341">
        <v>971</v>
      </c>
      <c r="C30" s="341">
        <v>105</v>
      </c>
      <c r="D30" s="341">
        <v>4</v>
      </c>
      <c r="E30" s="342">
        <v>1080</v>
      </c>
    </row>
    <row r="31" spans="1:5" ht="14.25" thickTop="1">
      <c r="A31" s="343" t="s">
        <v>1051</v>
      </c>
      <c r="B31" s="344">
        <v>59163</v>
      </c>
      <c r="C31" s="343">
        <v>755</v>
      </c>
      <c r="D31" s="344">
        <v>5340</v>
      </c>
      <c r="E31" s="344">
        <v>65258</v>
      </c>
    </row>
  </sheetData>
  <sheetProtection/>
  <mergeCells count="14">
    <mergeCell ref="A10:G10"/>
    <mergeCell ref="K10:L10"/>
    <mergeCell ref="A11:G11"/>
    <mergeCell ref="K11:L11"/>
    <mergeCell ref="A17:A18"/>
    <mergeCell ref="B17:C17"/>
    <mergeCell ref="D17:D18"/>
    <mergeCell ref="E17:E18"/>
    <mergeCell ref="C6:E6"/>
    <mergeCell ref="F6:I6"/>
    <mergeCell ref="J6:L6"/>
    <mergeCell ref="C7:E7"/>
    <mergeCell ref="F7:I7"/>
    <mergeCell ref="J7:L7"/>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F18"/>
  <sheetViews>
    <sheetView zoomScalePageLayoutView="0" workbookViewId="0" topLeftCell="A16">
      <selection activeCell="H4" sqref="H4"/>
    </sheetView>
  </sheetViews>
  <sheetFormatPr defaultColWidth="9.00390625" defaultRowHeight="13.5"/>
  <cols>
    <col min="1" max="1" width="5.50390625" style="0" customWidth="1"/>
    <col min="2" max="2" width="13.875" style="0" customWidth="1"/>
    <col min="3" max="5" width="23.50390625" style="0" customWidth="1"/>
    <col min="6" max="6" width="9.75390625" style="0" customWidth="1"/>
  </cols>
  <sheetData>
    <row r="1" spans="1:6" ht="36" customHeight="1">
      <c r="A1" s="412" t="s">
        <v>666</v>
      </c>
      <c r="B1" s="412"/>
      <c r="C1" s="412"/>
      <c r="D1" s="412"/>
      <c r="E1" s="412"/>
      <c r="F1" s="412"/>
    </row>
    <row r="2" spans="1:6" ht="21" customHeight="1">
      <c r="A2" s="242"/>
      <c r="B2" s="242"/>
      <c r="C2" s="242"/>
      <c r="D2" s="242"/>
      <c r="E2" s="242"/>
      <c r="F2" s="242"/>
    </row>
    <row r="3" spans="1:6" ht="19.5" customHeight="1">
      <c r="A3" s="413" t="s">
        <v>667</v>
      </c>
      <c r="B3" s="413"/>
      <c r="C3" s="413"/>
      <c r="D3" s="413"/>
      <c r="E3" s="243"/>
      <c r="F3" s="242"/>
    </row>
    <row r="4" spans="1:6" ht="38.25" customHeight="1">
      <c r="A4" s="414" t="s">
        <v>668</v>
      </c>
      <c r="B4" s="414"/>
      <c r="C4" s="414" t="s">
        <v>669</v>
      </c>
      <c r="D4" s="414"/>
      <c r="E4" s="414"/>
      <c r="F4" s="414"/>
    </row>
    <row r="5" spans="1:6" ht="38.25" customHeight="1">
      <c r="A5" s="415">
        <v>40315</v>
      </c>
      <c r="B5" s="416"/>
      <c r="C5" s="417" t="s">
        <v>670</v>
      </c>
      <c r="D5" s="418"/>
      <c r="E5" s="418"/>
      <c r="F5" s="419"/>
    </row>
    <row r="6" spans="1:6" ht="36.75" customHeight="1">
      <c r="A6" s="415">
        <v>40428</v>
      </c>
      <c r="B6" s="416"/>
      <c r="C6" s="417" t="s">
        <v>671</v>
      </c>
      <c r="D6" s="418"/>
      <c r="E6" s="418"/>
      <c r="F6" s="419"/>
    </row>
    <row r="7" spans="1:6" ht="54.75" customHeight="1">
      <c r="A7" s="420">
        <v>40526</v>
      </c>
      <c r="B7" s="420"/>
      <c r="C7" s="421" t="s">
        <v>672</v>
      </c>
      <c r="D7" s="421"/>
      <c r="E7" s="421"/>
      <c r="F7" s="421"/>
    </row>
    <row r="8" spans="1:6" ht="34.5" customHeight="1">
      <c r="A8" s="420">
        <v>40563</v>
      </c>
      <c r="B8" s="420"/>
      <c r="C8" s="421" t="s">
        <v>673</v>
      </c>
      <c r="D8" s="421"/>
      <c r="E8" s="421"/>
      <c r="F8" s="421"/>
    </row>
    <row r="9" spans="1:6" ht="29.25" customHeight="1">
      <c r="A9" s="422" t="s">
        <v>674</v>
      </c>
      <c r="B9" s="422"/>
      <c r="C9" s="422"/>
      <c r="D9" s="422"/>
      <c r="E9" s="423"/>
      <c r="F9" s="242"/>
    </row>
    <row r="10" spans="1:6" ht="19.5" customHeight="1">
      <c r="A10" s="424" t="s">
        <v>675</v>
      </c>
      <c r="B10" s="425"/>
      <c r="C10" s="426" t="s">
        <v>676</v>
      </c>
      <c r="D10" s="426" t="s">
        <v>677</v>
      </c>
      <c r="E10" s="244"/>
      <c r="F10" s="245"/>
    </row>
    <row r="11" spans="1:6" ht="19.5" customHeight="1">
      <c r="A11" s="428" t="s">
        <v>678</v>
      </c>
      <c r="B11" s="429"/>
      <c r="C11" s="427"/>
      <c r="D11" s="427"/>
      <c r="E11" s="244"/>
      <c r="F11" s="245"/>
    </row>
    <row r="12" spans="1:6" ht="56.25" customHeight="1">
      <c r="A12" s="430" t="s">
        <v>679</v>
      </c>
      <c r="B12" s="430"/>
      <c r="C12" s="246" t="s">
        <v>680</v>
      </c>
      <c r="D12" s="246"/>
      <c r="E12" s="244"/>
      <c r="F12" s="247"/>
    </row>
    <row r="13" spans="1:6" ht="19.5" customHeight="1">
      <c r="A13" s="248"/>
      <c r="B13" s="248"/>
      <c r="C13" s="248"/>
      <c r="D13" s="248"/>
      <c r="E13" s="248"/>
      <c r="F13" s="248"/>
    </row>
    <row r="14" spans="1:6" ht="21.75" customHeight="1">
      <c r="A14" s="249" t="s">
        <v>681</v>
      </c>
      <c r="B14" s="173"/>
      <c r="C14" s="173"/>
      <c r="D14" s="173"/>
      <c r="E14" s="173"/>
      <c r="F14" s="173"/>
    </row>
    <row r="15" spans="1:6" ht="13.5">
      <c r="A15" s="439" t="s">
        <v>682</v>
      </c>
      <c r="B15" s="439" t="s">
        <v>683</v>
      </c>
      <c r="C15" s="439" t="s">
        <v>684</v>
      </c>
      <c r="D15" s="441" t="s">
        <v>685</v>
      </c>
      <c r="E15" s="442"/>
      <c r="F15" s="349" t="s">
        <v>686</v>
      </c>
    </row>
    <row r="16" spans="1:6" ht="13.5">
      <c r="A16" s="440"/>
      <c r="B16" s="440"/>
      <c r="C16" s="440"/>
      <c r="D16" s="443"/>
      <c r="E16" s="444"/>
      <c r="F16" s="349" t="s">
        <v>687</v>
      </c>
    </row>
    <row r="17" spans="1:6" ht="16.5" customHeight="1">
      <c r="A17" s="431">
        <v>50</v>
      </c>
      <c r="B17" s="433" t="s">
        <v>688</v>
      </c>
      <c r="C17" s="433" t="s">
        <v>689</v>
      </c>
      <c r="D17" s="435" t="s">
        <v>690</v>
      </c>
      <c r="E17" s="436"/>
      <c r="F17" s="350" t="s">
        <v>691</v>
      </c>
    </row>
    <row r="18" spans="1:6" ht="257.25" customHeight="1">
      <c r="A18" s="432"/>
      <c r="B18" s="434"/>
      <c r="C18" s="434"/>
      <c r="D18" s="437"/>
      <c r="E18" s="438"/>
      <c r="F18" s="351" t="s">
        <v>692</v>
      </c>
    </row>
  </sheetData>
  <sheetProtection/>
  <mergeCells count="26">
    <mergeCell ref="A17:A18"/>
    <mergeCell ref="B17:B18"/>
    <mergeCell ref="C17:C18"/>
    <mergeCell ref="D17:E18"/>
    <mergeCell ref="A15:A16"/>
    <mergeCell ref="B15:B16"/>
    <mergeCell ref="C15:C16"/>
    <mergeCell ref="D15:E16"/>
    <mergeCell ref="A9:E9"/>
    <mergeCell ref="A10:B10"/>
    <mergeCell ref="C10:C11"/>
    <mergeCell ref="D10:D11"/>
    <mergeCell ref="A11:B11"/>
    <mergeCell ref="A12:B12"/>
    <mergeCell ref="A6:B6"/>
    <mergeCell ref="C6:F6"/>
    <mergeCell ref="A7:B7"/>
    <mergeCell ref="C7:F7"/>
    <mergeCell ref="A8:B8"/>
    <mergeCell ref="C8:F8"/>
    <mergeCell ref="A1:F1"/>
    <mergeCell ref="A3:D3"/>
    <mergeCell ref="A4:B4"/>
    <mergeCell ref="C4:F4"/>
    <mergeCell ref="A5:B5"/>
    <mergeCell ref="C5:F5"/>
  </mergeCells>
  <printOptions/>
  <pageMargins left="0.7" right="0.7" top="0.75" bottom="0.75" header="0.3" footer="0.3"/>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D4"/>
  <sheetViews>
    <sheetView zoomScalePageLayoutView="0" workbookViewId="0" topLeftCell="A1">
      <selection activeCell="E10" sqref="E10"/>
    </sheetView>
  </sheetViews>
  <sheetFormatPr defaultColWidth="9.00390625" defaultRowHeight="13.5"/>
  <cols>
    <col min="1" max="1" width="9.125" style="0" customWidth="1"/>
    <col min="2" max="2" width="14.125" style="0" customWidth="1"/>
    <col min="3" max="3" width="57.125" style="0" customWidth="1"/>
    <col min="4" max="4" width="18.625" style="0" customWidth="1"/>
    <col min="5" max="5" width="23.50390625" style="0" customWidth="1"/>
    <col min="6" max="6" width="9.75390625" style="0" customWidth="1"/>
  </cols>
  <sheetData>
    <row r="1" spans="1:4" ht="29.25" customHeight="1">
      <c r="A1" s="445" t="s">
        <v>693</v>
      </c>
      <c r="B1" s="445"/>
      <c r="C1" s="445"/>
      <c r="D1" s="445"/>
    </row>
    <row r="2" spans="1:4" ht="14.25">
      <c r="A2" s="251"/>
      <c r="B2" s="251"/>
      <c r="C2" s="251"/>
      <c r="D2" s="251"/>
    </row>
    <row r="3" spans="1:4" ht="27">
      <c r="A3" s="250" t="s">
        <v>694</v>
      </c>
      <c r="B3" s="250" t="s">
        <v>683</v>
      </c>
      <c r="C3" s="252" t="s">
        <v>684</v>
      </c>
      <c r="D3" s="250" t="s">
        <v>695</v>
      </c>
    </row>
    <row r="4" spans="1:4" ht="159" customHeight="1">
      <c r="A4" s="185" t="s">
        <v>696</v>
      </c>
      <c r="B4" s="185" t="s">
        <v>697</v>
      </c>
      <c r="C4" s="253" t="s">
        <v>699</v>
      </c>
      <c r="D4" s="254" t="s">
        <v>698</v>
      </c>
    </row>
  </sheetData>
  <sheetProtection/>
  <mergeCells count="1">
    <mergeCell ref="A1:D1"/>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J250"/>
  <sheetViews>
    <sheetView zoomScalePageLayoutView="0" workbookViewId="0" topLeftCell="C1">
      <pane ySplit="3" topLeftCell="A241" activePane="bottomLeft" state="frozen"/>
      <selection pane="topLeft" activeCell="B252" sqref="B252"/>
      <selection pane="bottomLeft" activeCell="C4" sqref="C4"/>
    </sheetView>
  </sheetViews>
  <sheetFormatPr defaultColWidth="9.00390625" defaultRowHeight="13.5"/>
  <cols>
    <col min="1" max="1" width="3.25390625" style="2" hidden="1" customWidth="1"/>
    <col min="2" max="2" width="9.375" style="9" customWidth="1"/>
    <col min="3" max="4" width="9.50390625" style="4" customWidth="1"/>
    <col min="5" max="5" width="49.00390625" style="3" customWidth="1"/>
    <col min="6" max="6" width="11.875" style="2" customWidth="1"/>
    <col min="7" max="7" width="9.75390625" style="2" customWidth="1"/>
    <col min="8" max="8" width="14.75390625" style="3" customWidth="1"/>
    <col min="9" max="9" width="15.375" style="3" customWidth="1"/>
    <col min="10" max="10" width="12.75390625" style="140" customWidth="1"/>
    <col min="11" max="16384" width="9.00390625" style="2" customWidth="1"/>
  </cols>
  <sheetData>
    <row r="1" spans="2:10" ht="29.25" customHeight="1">
      <c r="B1" s="2"/>
      <c r="C1" s="77"/>
      <c r="D1" s="76"/>
      <c r="E1" s="75"/>
      <c r="G1" s="11"/>
      <c r="H1" s="36"/>
      <c r="I1" s="133"/>
      <c r="J1" s="141"/>
    </row>
    <row r="2" spans="2:10" ht="34.5" customHeight="1">
      <c r="B2" s="11" t="s">
        <v>58</v>
      </c>
      <c r="C2" s="12"/>
      <c r="D2" s="12"/>
      <c r="E2" s="13"/>
      <c r="F2" s="12"/>
      <c r="G2" s="12"/>
      <c r="H2" s="13"/>
      <c r="I2" s="13"/>
      <c r="J2" s="142"/>
    </row>
    <row r="3" spans="2:10" s="1" customFormat="1" ht="29.25" customHeight="1">
      <c r="B3" s="78" t="s">
        <v>50</v>
      </c>
      <c r="C3" s="79" t="s">
        <v>51</v>
      </c>
      <c r="D3" s="79" t="s">
        <v>52</v>
      </c>
      <c r="E3" s="78" t="s">
        <v>45</v>
      </c>
      <c r="F3" s="80" t="s">
        <v>53</v>
      </c>
      <c r="G3" s="80" t="s">
        <v>47</v>
      </c>
      <c r="H3" s="78" t="s">
        <v>49</v>
      </c>
      <c r="I3" s="78" t="s">
        <v>48</v>
      </c>
      <c r="J3" s="143" t="s">
        <v>54</v>
      </c>
    </row>
    <row r="4" spans="1:10" ht="98.25" customHeight="1">
      <c r="A4" s="2">
        <f aca="true" t="shared" si="0" ref="A4:A40">IF(C4="","",IF(C4=D4,"○",""))</f>
      </c>
      <c r="B4" s="95">
        <v>22001</v>
      </c>
      <c r="C4" s="88">
        <v>40269</v>
      </c>
      <c r="D4" s="88">
        <v>40270</v>
      </c>
      <c r="E4" s="7" t="s">
        <v>88</v>
      </c>
      <c r="F4" s="7" t="s">
        <v>89</v>
      </c>
      <c r="G4" s="8" t="s">
        <v>38</v>
      </c>
      <c r="H4" s="7" t="s">
        <v>90</v>
      </c>
      <c r="I4" s="7" t="s">
        <v>91</v>
      </c>
      <c r="J4" s="137" t="s">
        <v>92</v>
      </c>
    </row>
    <row r="5" spans="1:10" ht="45" customHeight="1">
      <c r="A5" s="2" t="str">
        <f t="shared" si="0"/>
        <v>○</v>
      </c>
      <c r="B5" s="95">
        <v>22002</v>
      </c>
      <c r="C5" s="88">
        <v>40275</v>
      </c>
      <c r="D5" s="88">
        <v>40275</v>
      </c>
      <c r="E5" s="7" t="s">
        <v>93</v>
      </c>
      <c r="F5" s="8" t="s">
        <v>89</v>
      </c>
      <c r="G5" s="7" t="s">
        <v>38</v>
      </c>
      <c r="H5" s="7" t="s">
        <v>94</v>
      </c>
      <c r="I5" s="7" t="s">
        <v>201</v>
      </c>
      <c r="J5" s="137" t="s">
        <v>92</v>
      </c>
    </row>
    <row r="6" spans="1:10" ht="42.75" customHeight="1">
      <c r="A6" s="2" t="str">
        <f t="shared" si="0"/>
        <v>○</v>
      </c>
      <c r="B6" s="95">
        <v>22003</v>
      </c>
      <c r="C6" s="88">
        <v>40281</v>
      </c>
      <c r="D6" s="105">
        <v>40281</v>
      </c>
      <c r="E6" s="7" t="s">
        <v>95</v>
      </c>
      <c r="F6" s="8" t="s">
        <v>89</v>
      </c>
      <c r="G6" s="8" t="s">
        <v>38</v>
      </c>
      <c r="H6" s="7" t="s">
        <v>96</v>
      </c>
      <c r="I6" s="7" t="s">
        <v>91</v>
      </c>
      <c r="J6" s="137" t="s">
        <v>92</v>
      </c>
    </row>
    <row r="7" spans="1:10" ht="42.75" customHeight="1">
      <c r="A7" s="2">
        <f>IF(C7="","",IF(C7=D7,"○",""))</f>
      </c>
      <c r="B7" s="95">
        <v>22004</v>
      </c>
      <c r="C7" s="88">
        <v>40283</v>
      </c>
      <c r="D7" s="105">
        <v>40296</v>
      </c>
      <c r="E7" s="7" t="s">
        <v>115</v>
      </c>
      <c r="F7" s="8" t="s">
        <v>89</v>
      </c>
      <c r="G7" s="8" t="s">
        <v>98</v>
      </c>
      <c r="H7" s="7" t="s">
        <v>116</v>
      </c>
      <c r="I7" s="7"/>
      <c r="J7" s="137"/>
    </row>
    <row r="8" spans="1:10" ht="49.5" customHeight="1">
      <c r="A8" s="2" t="str">
        <f t="shared" si="0"/>
        <v>○</v>
      </c>
      <c r="B8" s="95">
        <v>22005</v>
      </c>
      <c r="C8" s="88">
        <v>40284</v>
      </c>
      <c r="D8" s="88">
        <v>40284</v>
      </c>
      <c r="E8" s="7" t="s">
        <v>100</v>
      </c>
      <c r="F8" s="8" t="s">
        <v>89</v>
      </c>
      <c r="G8" s="8" t="s">
        <v>98</v>
      </c>
      <c r="H8" s="7" t="s">
        <v>99</v>
      </c>
      <c r="I8" s="7"/>
      <c r="J8" s="137"/>
    </row>
    <row r="9" spans="1:10" ht="39" customHeight="1">
      <c r="A9" s="2" t="str">
        <f t="shared" si="0"/>
        <v>○</v>
      </c>
      <c r="B9" s="95">
        <v>22006</v>
      </c>
      <c r="C9" s="88">
        <v>40284</v>
      </c>
      <c r="D9" s="88">
        <v>40284</v>
      </c>
      <c r="E9" s="7" t="s">
        <v>97</v>
      </c>
      <c r="F9" s="8" t="s">
        <v>89</v>
      </c>
      <c r="G9" s="8" t="s">
        <v>98</v>
      </c>
      <c r="H9" s="7" t="s">
        <v>99</v>
      </c>
      <c r="I9" s="7"/>
      <c r="J9" s="137"/>
    </row>
    <row r="10" spans="1:10" ht="59.25" customHeight="1">
      <c r="A10" s="2" t="str">
        <f t="shared" si="0"/>
        <v>○</v>
      </c>
      <c r="B10" s="95">
        <v>22007</v>
      </c>
      <c r="C10" s="88">
        <v>40287</v>
      </c>
      <c r="D10" s="88">
        <v>40287</v>
      </c>
      <c r="E10" s="7" t="s">
        <v>213</v>
      </c>
      <c r="F10" s="7" t="s">
        <v>105</v>
      </c>
      <c r="G10" s="88" t="s">
        <v>39</v>
      </c>
      <c r="H10" s="7" t="s">
        <v>106</v>
      </c>
      <c r="I10" s="7" t="s">
        <v>104</v>
      </c>
      <c r="J10" s="137"/>
    </row>
    <row r="11" spans="1:10" ht="37.5" customHeight="1">
      <c r="A11" s="2" t="str">
        <f t="shared" si="0"/>
        <v>○</v>
      </c>
      <c r="B11" s="95">
        <v>22008</v>
      </c>
      <c r="C11" s="88">
        <v>40288</v>
      </c>
      <c r="D11" s="88">
        <v>40288</v>
      </c>
      <c r="E11" s="7" t="s">
        <v>101</v>
      </c>
      <c r="F11" s="7" t="s">
        <v>102</v>
      </c>
      <c r="G11" s="88" t="s">
        <v>39</v>
      </c>
      <c r="H11" s="7" t="s">
        <v>103</v>
      </c>
      <c r="I11" s="7" t="s">
        <v>104</v>
      </c>
      <c r="J11" s="137"/>
    </row>
    <row r="12" spans="1:10" ht="72.75" customHeight="1">
      <c r="A12" s="2">
        <f t="shared" si="0"/>
      </c>
      <c r="B12" s="95">
        <v>22009</v>
      </c>
      <c r="C12" s="88">
        <v>40294</v>
      </c>
      <c r="D12" s="88">
        <v>40298</v>
      </c>
      <c r="E12" s="7" t="s">
        <v>113</v>
      </c>
      <c r="F12" s="7" t="s">
        <v>89</v>
      </c>
      <c r="G12" s="7" t="s">
        <v>38</v>
      </c>
      <c r="H12" s="7" t="s">
        <v>107</v>
      </c>
      <c r="I12" s="7" t="s">
        <v>201</v>
      </c>
      <c r="J12" s="137" t="s">
        <v>92</v>
      </c>
    </row>
    <row r="13" spans="1:10" ht="64.5" customHeight="1">
      <c r="A13" s="2" t="str">
        <f t="shared" si="0"/>
        <v>○</v>
      </c>
      <c r="B13" s="95">
        <v>22010</v>
      </c>
      <c r="C13" s="88">
        <v>40294</v>
      </c>
      <c r="D13" s="88">
        <v>40294</v>
      </c>
      <c r="E13" s="7" t="s">
        <v>117</v>
      </c>
      <c r="F13" s="7" t="s">
        <v>89</v>
      </c>
      <c r="G13" s="7" t="s">
        <v>98</v>
      </c>
      <c r="H13" s="7" t="s">
        <v>99</v>
      </c>
      <c r="I13" s="7"/>
      <c r="J13" s="137"/>
    </row>
    <row r="14" spans="1:10" ht="42" customHeight="1">
      <c r="A14" s="2">
        <f t="shared" si="0"/>
      </c>
      <c r="B14" s="95">
        <v>22011</v>
      </c>
      <c r="C14" s="88">
        <v>40295</v>
      </c>
      <c r="D14" s="88">
        <v>40298</v>
      </c>
      <c r="E14" s="7" t="s">
        <v>108</v>
      </c>
      <c r="F14" s="7" t="s">
        <v>102</v>
      </c>
      <c r="G14" s="7" t="s">
        <v>38</v>
      </c>
      <c r="H14" s="7" t="s">
        <v>107</v>
      </c>
      <c r="I14" s="7" t="s">
        <v>202</v>
      </c>
      <c r="J14" s="137"/>
    </row>
    <row r="15" spans="1:10" ht="50.25" customHeight="1">
      <c r="A15" s="2" t="str">
        <f t="shared" si="0"/>
        <v>○</v>
      </c>
      <c r="B15" s="95">
        <v>22012</v>
      </c>
      <c r="C15" s="88">
        <v>40296</v>
      </c>
      <c r="D15" s="88">
        <v>40296</v>
      </c>
      <c r="E15" s="7" t="s">
        <v>111</v>
      </c>
      <c r="F15" s="8" t="s">
        <v>89</v>
      </c>
      <c r="G15" s="8" t="s">
        <v>98</v>
      </c>
      <c r="H15" s="7" t="s">
        <v>99</v>
      </c>
      <c r="I15" s="7"/>
      <c r="J15" s="137"/>
    </row>
    <row r="16" spans="1:10" ht="36" customHeight="1">
      <c r="A16" s="2">
        <f t="shared" si="0"/>
      </c>
      <c r="B16" s="95">
        <v>22013</v>
      </c>
      <c r="C16" s="88">
        <v>40296</v>
      </c>
      <c r="D16" s="88">
        <v>40298</v>
      </c>
      <c r="E16" s="7" t="s">
        <v>109</v>
      </c>
      <c r="F16" s="8" t="s">
        <v>89</v>
      </c>
      <c r="G16" s="8" t="s">
        <v>98</v>
      </c>
      <c r="H16" s="7" t="s">
        <v>110</v>
      </c>
      <c r="I16" s="7"/>
      <c r="J16" s="137"/>
    </row>
    <row r="17" spans="1:10" s="106" customFormat="1" ht="24.75" customHeight="1">
      <c r="A17" s="2">
        <f t="shared" si="0"/>
      </c>
      <c r="B17" s="95">
        <v>22014</v>
      </c>
      <c r="C17" s="105">
        <v>40298</v>
      </c>
      <c r="D17" s="105">
        <v>40304</v>
      </c>
      <c r="E17" s="108" t="s">
        <v>112</v>
      </c>
      <c r="F17" s="104" t="s">
        <v>89</v>
      </c>
      <c r="G17" s="104" t="s">
        <v>98</v>
      </c>
      <c r="H17" s="108" t="s">
        <v>103</v>
      </c>
      <c r="I17" s="108"/>
      <c r="J17" s="136"/>
    </row>
    <row r="18" spans="1:10" ht="36" customHeight="1">
      <c r="A18" s="2">
        <f t="shared" si="0"/>
      </c>
      <c r="B18" s="95">
        <v>22015</v>
      </c>
      <c r="C18" s="88">
        <v>40298</v>
      </c>
      <c r="D18" s="88">
        <v>40304</v>
      </c>
      <c r="E18" s="7" t="s">
        <v>114</v>
      </c>
      <c r="F18" s="7" t="s">
        <v>102</v>
      </c>
      <c r="G18" s="7" t="s">
        <v>38</v>
      </c>
      <c r="H18" s="7" t="s">
        <v>107</v>
      </c>
      <c r="I18" s="7" t="s">
        <v>202</v>
      </c>
      <c r="J18" s="137"/>
    </row>
    <row r="19" spans="1:10" ht="24.75" customHeight="1">
      <c r="A19" s="2">
        <f t="shared" si="0"/>
      </c>
      <c r="B19" s="95">
        <v>22016</v>
      </c>
      <c r="C19" s="88">
        <v>40304</v>
      </c>
      <c r="D19" s="88">
        <v>40305</v>
      </c>
      <c r="E19" s="7" t="s">
        <v>131</v>
      </c>
      <c r="F19" s="7" t="s">
        <v>89</v>
      </c>
      <c r="G19" s="8" t="s">
        <v>98</v>
      </c>
      <c r="H19" s="7" t="s">
        <v>132</v>
      </c>
      <c r="I19" s="7"/>
      <c r="J19" s="137"/>
    </row>
    <row r="20" spans="1:10" ht="35.25" customHeight="1">
      <c r="A20" s="2" t="str">
        <f t="shared" si="0"/>
        <v>○</v>
      </c>
      <c r="B20" s="95">
        <v>22017</v>
      </c>
      <c r="C20" s="88">
        <v>40304</v>
      </c>
      <c r="D20" s="88">
        <v>40304</v>
      </c>
      <c r="E20" s="7" t="s">
        <v>133</v>
      </c>
      <c r="F20" s="8" t="s">
        <v>89</v>
      </c>
      <c r="G20" s="7" t="s">
        <v>98</v>
      </c>
      <c r="H20" s="7" t="s">
        <v>134</v>
      </c>
      <c r="I20" s="7" t="s">
        <v>91</v>
      </c>
      <c r="J20" s="137" t="s">
        <v>92</v>
      </c>
    </row>
    <row r="21" spans="1:10" ht="78" customHeight="1">
      <c r="A21" s="2">
        <f t="shared" si="0"/>
      </c>
      <c r="B21" s="95">
        <v>22018</v>
      </c>
      <c r="C21" s="88">
        <v>40304</v>
      </c>
      <c r="D21" s="105">
        <v>40305</v>
      </c>
      <c r="E21" s="7" t="s">
        <v>214</v>
      </c>
      <c r="F21" s="8" t="s">
        <v>89</v>
      </c>
      <c r="G21" s="8" t="s">
        <v>38</v>
      </c>
      <c r="H21" s="7" t="s">
        <v>106</v>
      </c>
      <c r="I21" s="7" t="s">
        <v>201</v>
      </c>
      <c r="J21" s="137" t="s">
        <v>92</v>
      </c>
    </row>
    <row r="22" spans="1:10" s="106" customFormat="1" ht="37.5" customHeight="1">
      <c r="A22" s="2" t="str">
        <f t="shared" si="0"/>
        <v>○</v>
      </c>
      <c r="B22" s="95">
        <v>22019</v>
      </c>
      <c r="C22" s="105">
        <v>40308</v>
      </c>
      <c r="D22" s="105">
        <v>40308</v>
      </c>
      <c r="E22" s="108" t="s">
        <v>135</v>
      </c>
      <c r="F22" s="104" t="s">
        <v>89</v>
      </c>
      <c r="G22" s="104" t="s">
        <v>38</v>
      </c>
      <c r="H22" s="108" t="s">
        <v>107</v>
      </c>
      <c r="I22" s="7" t="s">
        <v>202</v>
      </c>
      <c r="J22" s="136" t="s">
        <v>136</v>
      </c>
    </row>
    <row r="23" spans="1:10" ht="63.75" customHeight="1">
      <c r="A23" s="2" t="str">
        <f t="shared" si="0"/>
        <v>○</v>
      </c>
      <c r="B23" s="95">
        <v>22020</v>
      </c>
      <c r="C23" s="88">
        <v>40304</v>
      </c>
      <c r="D23" s="88">
        <v>40304</v>
      </c>
      <c r="E23" s="7" t="s">
        <v>167</v>
      </c>
      <c r="F23" s="8" t="s">
        <v>89</v>
      </c>
      <c r="G23" s="8" t="s">
        <v>38</v>
      </c>
      <c r="H23" s="7" t="s">
        <v>107</v>
      </c>
      <c r="I23" s="7" t="s">
        <v>201</v>
      </c>
      <c r="J23" s="137" t="s">
        <v>92</v>
      </c>
    </row>
    <row r="24" spans="1:10" ht="37.5" customHeight="1">
      <c r="A24" s="2" t="str">
        <f t="shared" si="0"/>
        <v>○</v>
      </c>
      <c r="B24" s="95">
        <v>22021</v>
      </c>
      <c r="C24" s="88">
        <v>40304</v>
      </c>
      <c r="D24" s="88">
        <v>40304</v>
      </c>
      <c r="E24" s="7" t="s">
        <v>137</v>
      </c>
      <c r="F24" s="8" t="s">
        <v>89</v>
      </c>
      <c r="G24" s="104" t="s">
        <v>98</v>
      </c>
      <c r="H24" s="7" t="s">
        <v>168</v>
      </c>
      <c r="I24" s="7"/>
      <c r="J24" s="137"/>
    </row>
    <row r="25" spans="1:10" ht="37.5" customHeight="1">
      <c r="A25" s="2" t="str">
        <f t="shared" si="0"/>
        <v>○</v>
      </c>
      <c r="B25" s="95">
        <v>22022</v>
      </c>
      <c r="C25" s="88">
        <v>40308</v>
      </c>
      <c r="D25" s="88">
        <v>40308</v>
      </c>
      <c r="E25" s="7" t="s">
        <v>138</v>
      </c>
      <c r="F25" s="8" t="s">
        <v>89</v>
      </c>
      <c r="G25" s="8" t="s">
        <v>98</v>
      </c>
      <c r="H25" s="7" t="s">
        <v>99</v>
      </c>
      <c r="I25" s="7"/>
      <c r="J25" s="137"/>
    </row>
    <row r="26" spans="1:10" ht="64.5" customHeight="1">
      <c r="A26" s="2" t="str">
        <f t="shared" si="0"/>
        <v>○</v>
      </c>
      <c r="B26" s="95">
        <v>22023</v>
      </c>
      <c r="C26" s="88">
        <v>40310</v>
      </c>
      <c r="D26" s="88">
        <v>40310</v>
      </c>
      <c r="E26" s="7" t="s">
        <v>139</v>
      </c>
      <c r="F26" s="7" t="s">
        <v>102</v>
      </c>
      <c r="G26" s="8" t="s">
        <v>98</v>
      </c>
      <c r="H26" s="7" t="s">
        <v>90</v>
      </c>
      <c r="I26" s="7"/>
      <c r="J26" s="137"/>
    </row>
    <row r="27" spans="1:10" ht="63" customHeight="1">
      <c r="A27" s="2">
        <f t="shared" si="0"/>
      </c>
      <c r="B27" s="95">
        <v>22024</v>
      </c>
      <c r="C27" s="88">
        <v>40310</v>
      </c>
      <c r="D27" s="88">
        <v>40311</v>
      </c>
      <c r="E27" s="7" t="s">
        <v>169</v>
      </c>
      <c r="F27" s="8" t="s">
        <v>89</v>
      </c>
      <c r="G27" s="8" t="s">
        <v>98</v>
      </c>
      <c r="H27" s="7" t="s">
        <v>140</v>
      </c>
      <c r="I27" s="7"/>
      <c r="J27" s="137"/>
    </row>
    <row r="28" spans="1:10" ht="77.25" customHeight="1">
      <c r="A28" s="2" t="str">
        <f t="shared" si="0"/>
        <v>○</v>
      </c>
      <c r="B28" s="95">
        <v>22025</v>
      </c>
      <c r="C28" s="88">
        <v>40311</v>
      </c>
      <c r="D28" s="88">
        <v>40311</v>
      </c>
      <c r="E28" s="7" t="s">
        <v>170</v>
      </c>
      <c r="F28" s="8" t="s">
        <v>89</v>
      </c>
      <c r="G28" s="8" t="s">
        <v>98</v>
      </c>
      <c r="H28" s="7" t="s">
        <v>141</v>
      </c>
      <c r="I28" s="7"/>
      <c r="J28" s="137"/>
    </row>
    <row r="29" spans="1:10" ht="39.75" customHeight="1">
      <c r="A29" s="2" t="str">
        <f t="shared" si="0"/>
        <v>○</v>
      </c>
      <c r="B29" s="95">
        <v>22026</v>
      </c>
      <c r="C29" s="88">
        <v>40312</v>
      </c>
      <c r="D29" s="88">
        <v>40312</v>
      </c>
      <c r="E29" s="7" t="s">
        <v>142</v>
      </c>
      <c r="F29" s="7" t="s">
        <v>102</v>
      </c>
      <c r="G29" s="8" t="s">
        <v>98</v>
      </c>
      <c r="H29" s="7" t="s">
        <v>103</v>
      </c>
      <c r="I29" s="7"/>
      <c r="J29" s="137"/>
    </row>
    <row r="30" spans="1:10" ht="106.5" customHeight="1">
      <c r="A30" s="2" t="str">
        <f t="shared" si="0"/>
        <v>○</v>
      </c>
      <c r="B30" s="95">
        <v>22027</v>
      </c>
      <c r="C30" s="88">
        <v>40312</v>
      </c>
      <c r="D30" s="88">
        <v>40312</v>
      </c>
      <c r="E30" s="7" t="s">
        <v>215</v>
      </c>
      <c r="F30" s="8" t="s">
        <v>89</v>
      </c>
      <c r="G30" s="7" t="s">
        <v>143</v>
      </c>
      <c r="H30" s="7" t="s">
        <v>144</v>
      </c>
      <c r="I30" s="7" t="s">
        <v>203</v>
      </c>
      <c r="J30" s="137"/>
    </row>
    <row r="31" spans="1:10" ht="50.25" customHeight="1">
      <c r="A31" s="2" t="str">
        <f t="shared" si="0"/>
        <v>○</v>
      </c>
      <c r="B31" s="95">
        <v>22028</v>
      </c>
      <c r="C31" s="88">
        <v>40312</v>
      </c>
      <c r="D31" s="88">
        <v>40312</v>
      </c>
      <c r="E31" s="7" t="s">
        <v>145</v>
      </c>
      <c r="F31" s="7" t="s">
        <v>89</v>
      </c>
      <c r="G31" s="8" t="s">
        <v>98</v>
      </c>
      <c r="H31" s="7" t="s">
        <v>90</v>
      </c>
      <c r="I31" s="7"/>
      <c r="J31" s="137"/>
    </row>
    <row r="32" spans="1:10" ht="36.75" customHeight="1">
      <c r="A32" s="2">
        <f t="shared" si="0"/>
      </c>
      <c r="B32" s="95">
        <v>22029</v>
      </c>
      <c r="C32" s="88">
        <v>40311</v>
      </c>
      <c r="D32" s="88">
        <v>40317</v>
      </c>
      <c r="E32" s="7" t="s">
        <v>171</v>
      </c>
      <c r="F32" s="7" t="s">
        <v>89</v>
      </c>
      <c r="G32" s="104" t="s">
        <v>98</v>
      </c>
      <c r="H32" s="7" t="s">
        <v>110</v>
      </c>
      <c r="I32" s="7"/>
      <c r="J32" s="137"/>
    </row>
    <row r="33" spans="1:10" ht="48.75" customHeight="1">
      <c r="A33" s="2">
        <f t="shared" si="0"/>
      </c>
      <c r="B33" s="95">
        <v>22030</v>
      </c>
      <c r="C33" s="88">
        <v>40315</v>
      </c>
      <c r="D33" s="88">
        <v>40316</v>
      </c>
      <c r="E33" s="7" t="s">
        <v>146</v>
      </c>
      <c r="F33" s="7" t="s">
        <v>89</v>
      </c>
      <c r="G33" s="8" t="s">
        <v>39</v>
      </c>
      <c r="H33" s="7" t="s">
        <v>126</v>
      </c>
      <c r="I33" s="7" t="s">
        <v>147</v>
      </c>
      <c r="J33" s="137"/>
    </row>
    <row r="34" spans="1:10" ht="39.75" customHeight="1">
      <c r="A34" s="2">
        <f t="shared" si="0"/>
      </c>
      <c r="B34" s="95">
        <v>22031</v>
      </c>
      <c r="C34" s="88">
        <v>40316</v>
      </c>
      <c r="D34" s="88">
        <v>40319</v>
      </c>
      <c r="E34" s="7" t="s">
        <v>148</v>
      </c>
      <c r="F34" s="7" t="s">
        <v>89</v>
      </c>
      <c r="G34" s="8" t="s">
        <v>38</v>
      </c>
      <c r="H34" s="7" t="s">
        <v>116</v>
      </c>
      <c r="I34" s="7" t="s">
        <v>202</v>
      </c>
      <c r="J34" s="137"/>
    </row>
    <row r="35" spans="1:10" ht="54.75" customHeight="1">
      <c r="A35" s="2">
        <f t="shared" si="0"/>
      </c>
      <c r="B35" s="95">
        <v>22032</v>
      </c>
      <c r="C35" s="88">
        <v>40317</v>
      </c>
      <c r="D35" s="88">
        <v>40318</v>
      </c>
      <c r="E35" s="7" t="s">
        <v>216</v>
      </c>
      <c r="F35" s="8" t="s">
        <v>89</v>
      </c>
      <c r="G35" s="8" t="s">
        <v>39</v>
      </c>
      <c r="H35" s="7" t="s">
        <v>103</v>
      </c>
      <c r="I35" s="7" t="s">
        <v>104</v>
      </c>
      <c r="J35" s="137"/>
    </row>
    <row r="36" spans="1:10" ht="63.75" customHeight="1">
      <c r="A36" s="2">
        <f t="shared" si="0"/>
      </c>
      <c r="B36" s="95">
        <v>22033</v>
      </c>
      <c r="C36" s="88">
        <v>40317</v>
      </c>
      <c r="D36" s="88">
        <v>40318</v>
      </c>
      <c r="E36" s="7" t="s">
        <v>173</v>
      </c>
      <c r="F36" s="8" t="s">
        <v>89</v>
      </c>
      <c r="G36" s="7" t="s">
        <v>149</v>
      </c>
      <c r="H36" s="7" t="s">
        <v>150</v>
      </c>
      <c r="I36" s="7" t="s">
        <v>104</v>
      </c>
      <c r="J36" s="137"/>
    </row>
    <row r="37" spans="1:10" ht="36.75" customHeight="1">
      <c r="A37" s="2" t="str">
        <f t="shared" si="0"/>
        <v>○</v>
      </c>
      <c r="B37" s="95">
        <v>22034</v>
      </c>
      <c r="C37" s="88">
        <v>40318</v>
      </c>
      <c r="D37" s="88">
        <v>40318</v>
      </c>
      <c r="E37" s="7" t="s">
        <v>172</v>
      </c>
      <c r="F37" s="8" t="s">
        <v>89</v>
      </c>
      <c r="G37" s="8" t="s">
        <v>39</v>
      </c>
      <c r="H37" s="7" t="s">
        <v>106</v>
      </c>
      <c r="I37" s="7" t="s">
        <v>104</v>
      </c>
      <c r="J37" s="137"/>
    </row>
    <row r="38" spans="1:10" ht="57" customHeight="1">
      <c r="A38" s="2" t="str">
        <f t="shared" si="0"/>
        <v>○</v>
      </c>
      <c r="B38" s="95">
        <v>22035</v>
      </c>
      <c r="C38" s="88">
        <v>40322</v>
      </c>
      <c r="D38" s="88">
        <v>40322</v>
      </c>
      <c r="E38" s="7" t="s">
        <v>151</v>
      </c>
      <c r="F38" s="8" t="s">
        <v>89</v>
      </c>
      <c r="G38" s="104" t="s">
        <v>98</v>
      </c>
      <c r="H38" s="7" t="s">
        <v>152</v>
      </c>
      <c r="I38" s="7"/>
      <c r="J38" s="137"/>
    </row>
    <row r="39" spans="1:10" ht="42" customHeight="1">
      <c r="A39" s="2">
        <f t="shared" si="0"/>
      </c>
      <c r="B39" s="95">
        <v>22036</v>
      </c>
      <c r="C39" s="88">
        <v>40322</v>
      </c>
      <c r="D39" s="105">
        <v>40336</v>
      </c>
      <c r="E39" s="108" t="s">
        <v>153</v>
      </c>
      <c r="F39" s="104" t="s">
        <v>89</v>
      </c>
      <c r="G39" s="104" t="s">
        <v>98</v>
      </c>
      <c r="H39" s="108" t="s">
        <v>152</v>
      </c>
      <c r="I39" s="108"/>
      <c r="J39" s="136"/>
    </row>
    <row r="40" spans="1:10" ht="32.25" customHeight="1">
      <c r="A40" s="2" t="str">
        <f t="shared" si="0"/>
        <v>○</v>
      </c>
      <c r="B40" s="95">
        <v>22037</v>
      </c>
      <c r="C40" s="88">
        <v>40322</v>
      </c>
      <c r="D40" s="105">
        <v>40322</v>
      </c>
      <c r="E40" s="108" t="s">
        <v>154</v>
      </c>
      <c r="F40" s="104" t="s">
        <v>89</v>
      </c>
      <c r="G40" s="108" t="s">
        <v>98</v>
      </c>
      <c r="H40" s="108" t="s">
        <v>132</v>
      </c>
      <c r="I40" s="108"/>
      <c r="J40" s="136"/>
    </row>
    <row r="41" spans="1:10" ht="34.5" customHeight="1">
      <c r="A41" s="2" t="str">
        <f>IF(C41="","",IF(C41=D41,"○",""))</f>
        <v>○</v>
      </c>
      <c r="B41" s="95">
        <v>22038</v>
      </c>
      <c r="C41" s="88">
        <v>40325</v>
      </c>
      <c r="D41" s="105">
        <v>40325</v>
      </c>
      <c r="E41" s="108" t="s">
        <v>155</v>
      </c>
      <c r="F41" s="108" t="s">
        <v>156</v>
      </c>
      <c r="G41" s="104" t="s">
        <v>98</v>
      </c>
      <c r="H41" s="108" t="s">
        <v>99</v>
      </c>
      <c r="I41" s="108"/>
      <c r="J41" s="136"/>
    </row>
    <row r="42" spans="1:10" ht="42" customHeight="1">
      <c r="A42" s="2">
        <f aca="true" t="shared" si="1" ref="A42:A104">IF(C42="","",IF(C42=D42,"○",""))</f>
      </c>
      <c r="B42" s="95">
        <v>22039</v>
      </c>
      <c r="C42" s="88">
        <v>40324</v>
      </c>
      <c r="D42" s="105">
        <v>40337</v>
      </c>
      <c r="E42" s="108" t="s">
        <v>157</v>
      </c>
      <c r="F42" s="104" t="s">
        <v>89</v>
      </c>
      <c r="G42" s="104" t="s">
        <v>39</v>
      </c>
      <c r="H42" s="108" t="s">
        <v>158</v>
      </c>
      <c r="I42" s="108" t="s">
        <v>221</v>
      </c>
      <c r="J42" s="136"/>
    </row>
    <row r="43" spans="1:10" s="106" customFormat="1" ht="45.75" customHeight="1">
      <c r="A43" s="2">
        <f t="shared" si="1"/>
      </c>
      <c r="B43" s="95">
        <v>22040</v>
      </c>
      <c r="C43" s="105">
        <v>40325</v>
      </c>
      <c r="D43" s="105">
        <v>40339</v>
      </c>
      <c r="E43" s="108" t="s">
        <v>159</v>
      </c>
      <c r="F43" s="104" t="s">
        <v>156</v>
      </c>
      <c r="G43" s="104" t="s">
        <v>38</v>
      </c>
      <c r="H43" s="108" t="s">
        <v>160</v>
      </c>
      <c r="I43" s="108" t="s">
        <v>201</v>
      </c>
      <c r="J43" s="136" t="s">
        <v>92</v>
      </c>
    </row>
    <row r="44" spans="1:10" s="106" customFormat="1" ht="99.75" customHeight="1">
      <c r="A44" s="2">
        <f t="shared" si="1"/>
      </c>
      <c r="B44" s="95">
        <v>22041</v>
      </c>
      <c r="C44" s="105">
        <v>40325</v>
      </c>
      <c r="D44" s="105">
        <v>40326</v>
      </c>
      <c r="E44" s="7" t="s">
        <v>217</v>
      </c>
      <c r="F44" s="108" t="s">
        <v>89</v>
      </c>
      <c r="G44" s="104" t="s">
        <v>38</v>
      </c>
      <c r="H44" s="108" t="s">
        <v>106</v>
      </c>
      <c r="I44" s="7" t="s">
        <v>201</v>
      </c>
      <c r="J44" s="136"/>
    </row>
    <row r="45" spans="1:10" s="106" customFormat="1" ht="36.75" customHeight="1">
      <c r="A45" s="2" t="str">
        <f t="shared" si="1"/>
        <v>○</v>
      </c>
      <c r="B45" s="107">
        <v>22042</v>
      </c>
      <c r="C45" s="105">
        <v>40331</v>
      </c>
      <c r="D45" s="105">
        <v>40331</v>
      </c>
      <c r="E45" s="108" t="s">
        <v>174</v>
      </c>
      <c r="F45" s="104" t="s">
        <v>89</v>
      </c>
      <c r="G45" s="104" t="s">
        <v>98</v>
      </c>
      <c r="H45" s="108" t="s">
        <v>175</v>
      </c>
      <c r="I45" s="108"/>
      <c r="J45" s="136"/>
    </row>
    <row r="46" spans="1:10" s="106" customFormat="1" ht="24.75" customHeight="1">
      <c r="A46" s="2" t="str">
        <f t="shared" si="1"/>
        <v>○</v>
      </c>
      <c r="B46" s="107">
        <v>22043</v>
      </c>
      <c r="C46" s="105">
        <v>40332</v>
      </c>
      <c r="D46" s="105">
        <v>40332</v>
      </c>
      <c r="E46" s="108" t="s">
        <v>176</v>
      </c>
      <c r="F46" s="104" t="s">
        <v>89</v>
      </c>
      <c r="G46" s="104" t="s">
        <v>98</v>
      </c>
      <c r="H46" s="108" t="s">
        <v>177</v>
      </c>
      <c r="I46" s="108"/>
      <c r="J46" s="136"/>
    </row>
    <row r="47" spans="1:10" s="106" customFormat="1" ht="24.75" customHeight="1">
      <c r="A47" s="2" t="str">
        <f t="shared" si="1"/>
        <v>○</v>
      </c>
      <c r="B47" s="107">
        <v>22044</v>
      </c>
      <c r="C47" s="105">
        <v>40332</v>
      </c>
      <c r="D47" s="105">
        <v>40332</v>
      </c>
      <c r="E47" s="108" t="s">
        <v>178</v>
      </c>
      <c r="F47" s="104" t="s">
        <v>89</v>
      </c>
      <c r="G47" s="104" t="s">
        <v>98</v>
      </c>
      <c r="H47" s="108" t="s">
        <v>99</v>
      </c>
      <c r="I47" s="108"/>
      <c r="J47" s="136"/>
    </row>
    <row r="48" spans="1:10" s="106" customFormat="1" ht="89.25" customHeight="1">
      <c r="A48" s="2" t="str">
        <f t="shared" si="1"/>
        <v>○</v>
      </c>
      <c r="B48" s="107">
        <v>22045</v>
      </c>
      <c r="C48" s="105">
        <v>40332</v>
      </c>
      <c r="D48" s="105">
        <v>40332</v>
      </c>
      <c r="E48" s="108" t="s">
        <v>218</v>
      </c>
      <c r="F48" s="104" t="s">
        <v>89</v>
      </c>
      <c r="G48" s="104" t="s">
        <v>38</v>
      </c>
      <c r="H48" s="108" t="s">
        <v>96</v>
      </c>
      <c r="I48" s="108" t="s">
        <v>179</v>
      </c>
      <c r="J48" s="136"/>
    </row>
    <row r="49" spans="1:10" ht="42" customHeight="1">
      <c r="A49" s="2" t="str">
        <f t="shared" si="1"/>
        <v>○</v>
      </c>
      <c r="B49" s="95">
        <v>22046</v>
      </c>
      <c r="C49" s="88">
        <v>40332</v>
      </c>
      <c r="D49" s="88">
        <v>40332</v>
      </c>
      <c r="E49" s="7" t="s">
        <v>180</v>
      </c>
      <c r="F49" s="8" t="s">
        <v>89</v>
      </c>
      <c r="G49" s="8" t="s">
        <v>98</v>
      </c>
      <c r="H49" s="7" t="s">
        <v>181</v>
      </c>
      <c r="I49" s="7"/>
      <c r="J49" s="137"/>
    </row>
    <row r="50" spans="1:10" s="106" customFormat="1" ht="38.25" customHeight="1">
      <c r="A50" s="106">
        <f t="shared" si="1"/>
      </c>
      <c r="B50" s="107">
        <v>22047</v>
      </c>
      <c r="C50" s="105">
        <v>40332</v>
      </c>
      <c r="D50" s="105">
        <v>40333</v>
      </c>
      <c r="E50" s="7" t="s">
        <v>182</v>
      </c>
      <c r="F50" s="8" t="s">
        <v>89</v>
      </c>
      <c r="G50" s="8" t="s">
        <v>98</v>
      </c>
      <c r="H50" s="7" t="s">
        <v>99</v>
      </c>
      <c r="I50" s="108"/>
      <c r="J50" s="136"/>
    </row>
    <row r="51" spans="1:10" ht="87.75" customHeight="1">
      <c r="A51" s="2">
        <f t="shared" si="1"/>
      </c>
      <c r="B51" s="95">
        <v>22048</v>
      </c>
      <c r="C51" s="88">
        <v>40333</v>
      </c>
      <c r="D51" s="88">
        <v>40336</v>
      </c>
      <c r="E51" s="7" t="s">
        <v>183</v>
      </c>
      <c r="F51" s="7" t="s">
        <v>89</v>
      </c>
      <c r="G51" s="7" t="s">
        <v>38</v>
      </c>
      <c r="H51" s="7" t="s">
        <v>184</v>
      </c>
      <c r="I51" s="7" t="s">
        <v>201</v>
      </c>
      <c r="J51" s="137"/>
    </row>
    <row r="52" spans="1:10" ht="56.25" customHeight="1">
      <c r="A52" s="2">
        <f t="shared" si="1"/>
      </c>
      <c r="B52" s="95">
        <v>22049</v>
      </c>
      <c r="C52" s="88">
        <v>40333</v>
      </c>
      <c r="D52" s="88">
        <v>40336</v>
      </c>
      <c r="E52" s="7" t="s">
        <v>211</v>
      </c>
      <c r="F52" s="8" t="s">
        <v>89</v>
      </c>
      <c r="G52" s="7" t="s">
        <v>39</v>
      </c>
      <c r="H52" s="7" t="s">
        <v>103</v>
      </c>
      <c r="I52" s="7" t="s">
        <v>104</v>
      </c>
      <c r="J52" s="137"/>
    </row>
    <row r="53" spans="1:10" s="106" customFormat="1" ht="78" customHeight="1">
      <c r="A53" s="2">
        <f t="shared" si="1"/>
      </c>
      <c r="B53" s="107">
        <v>22050</v>
      </c>
      <c r="C53" s="105">
        <v>40336</v>
      </c>
      <c r="D53" s="105">
        <v>40338</v>
      </c>
      <c r="E53" s="108" t="s">
        <v>185</v>
      </c>
      <c r="F53" s="104" t="s">
        <v>89</v>
      </c>
      <c r="G53" s="105" t="s">
        <v>39</v>
      </c>
      <c r="H53" s="108" t="s">
        <v>107</v>
      </c>
      <c r="I53" s="108" t="s">
        <v>104</v>
      </c>
      <c r="J53" s="136"/>
    </row>
    <row r="54" spans="1:10" s="106" customFormat="1" ht="43.5" customHeight="1">
      <c r="A54" s="106">
        <f t="shared" si="1"/>
      </c>
      <c r="B54" s="107">
        <v>22051</v>
      </c>
      <c r="C54" s="105">
        <v>40336</v>
      </c>
      <c r="D54" s="105">
        <v>40337</v>
      </c>
      <c r="E54" s="108" t="s">
        <v>186</v>
      </c>
      <c r="F54" s="108" t="s">
        <v>89</v>
      </c>
      <c r="G54" s="104" t="s">
        <v>98</v>
      </c>
      <c r="H54" s="108" t="s">
        <v>152</v>
      </c>
      <c r="I54" s="108"/>
      <c r="J54" s="136"/>
    </row>
    <row r="55" spans="1:10" s="106" customFormat="1" ht="24.75" customHeight="1">
      <c r="A55" s="2">
        <f t="shared" si="1"/>
      </c>
      <c r="B55" s="107">
        <v>22052</v>
      </c>
      <c r="C55" s="105">
        <v>40336</v>
      </c>
      <c r="D55" s="105">
        <v>40343</v>
      </c>
      <c r="E55" s="108" t="s">
        <v>115</v>
      </c>
      <c r="F55" s="104" t="s">
        <v>89</v>
      </c>
      <c r="G55" s="104" t="s">
        <v>98</v>
      </c>
      <c r="H55" s="108" t="s">
        <v>116</v>
      </c>
      <c r="I55" s="108"/>
      <c r="J55" s="136"/>
    </row>
    <row r="56" spans="1:10" s="106" customFormat="1" ht="52.5" customHeight="1">
      <c r="A56" s="2" t="str">
        <f t="shared" si="1"/>
        <v>○</v>
      </c>
      <c r="B56" s="107">
        <v>22053</v>
      </c>
      <c r="C56" s="105">
        <v>40336</v>
      </c>
      <c r="D56" s="105">
        <v>40336</v>
      </c>
      <c r="E56" s="108" t="s">
        <v>187</v>
      </c>
      <c r="F56" s="108" t="s">
        <v>89</v>
      </c>
      <c r="G56" s="104" t="s">
        <v>98</v>
      </c>
      <c r="H56" s="108" t="s">
        <v>188</v>
      </c>
      <c r="I56" s="108"/>
      <c r="J56" s="136"/>
    </row>
    <row r="57" spans="1:10" s="106" customFormat="1" ht="46.5" customHeight="1">
      <c r="A57" s="2" t="str">
        <f t="shared" si="1"/>
        <v>○</v>
      </c>
      <c r="B57" s="107">
        <v>22054</v>
      </c>
      <c r="C57" s="105">
        <v>40336</v>
      </c>
      <c r="D57" s="105">
        <v>40336</v>
      </c>
      <c r="E57" s="108" t="s">
        <v>189</v>
      </c>
      <c r="F57" s="108" t="s">
        <v>89</v>
      </c>
      <c r="G57" s="104" t="s">
        <v>98</v>
      </c>
      <c r="H57" s="108" t="s">
        <v>99</v>
      </c>
      <c r="I57" s="108"/>
      <c r="J57" s="136"/>
    </row>
    <row r="58" spans="1:10" s="106" customFormat="1" ht="30.75" customHeight="1">
      <c r="A58" s="2" t="str">
        <f t="shared" si="1"/>
        <v>○</v>
      </c>
      <c r="B58" s="107">
        <v>22055</v>
      </c>
      <c r="C58" s="105">
        <v>40339</v>
      </c>
      <c r="D58" s="105">
        <v>40339</v>
      </c>
      <c r="E58" s="108" t="s">
        <v>190</v>
      </c>
      <c r="F58" s="104" t="s">
        <v>89</v>
      </c>
      <c r="G58" s="104" t="s">
        <v>38</v>
      </c>
      <c r="H58" s="108" t="s">
        <v>191</v>
      </c>
      <c r="I58" s="7" t="s">
        <v>202</v>
      </c>
      <c r="J58" s="136"/>
    </row>
    <row r="59" spans="1:10" s="106" customFormat="1" ht="33" customHeight="1">
      <c r="A59" s="2" t="str">
        <f t="shared" si="1"/>
        <v>○</v>
      </c>
      <c r="B59" s="107">
        <v>22056</v>
      </c>
      <c r="C59" s="105">
        <v>40340</v>
      </c>
      <c r="D59" s="105">
        <v>40340</v>
      </c>
      <c r="E59" s="108" t="s">
        <v>192</v>
      </c>
      <c r="F59" s="104" t="s">
        <v>89</v>
      </c>
      <c r="G59" s="104" t="s">
        <v>98</v>
      </c>
      <c r="H59" s="108" t="s">
        <v>134</v>
      </c>
      <c r="I59" s="108"/>
      <c r="J59" s="136"/>
    </row>
    <row r="60" spans="1:10" s="106" customFormat="1" ht="24.75" customHeight="1">
      <c r="A60" s="2">
        <f t="shared" si="1"/>
      </c>
      <c r="B60" s="107">
        <v>22057</v>
      </c>
      <c r="C60" s="105"/>
      <c r="D60" s="105"/>
      <c r="E60" s="108" t="s">
        <v>193</v>
      </c>
      <c r="F60" s="108"/>
      <c r="G60" s="104"/>
      <c r="H60" s="108"/>
      <c r="I60" s="108"/>
      <c r="J60" s="136"/>
    </row>
    <row r="61" spans="1:10" s="106" customFormat="1" ht="33" customHeight="1">
      <c r="A61" s="2" t="str">
        <f t="shared" si="1"/>
        <v>○</v>
      </c>
      <c r="B61" s="107">
        <v>22058</v>
      </c>
      <c r="C61" s="105">
        <v>40340</v>
      </c>
      <c r="D61" s="105">
        <v>40340</v>
      </c>
      <c r="E61" s="108" t="s">
        <v>192</v>
      </c>
      <c r="F61" s="108" t="s">
        <v>89</v>
      </c>
      <c r="G61" s="104" t="s">
        <v>98</v>
      </c>
      <c r="H61" s="108" t="s">
        <v>134</v>
      </c>
      <c r="I61" s="108"/>
      <c r="J61" s="136"/>
    </row>
    <row r="62" spans="1:10" ht="106.5" customHeight="1">
      <c r="A62" s="2" t="str">
        <f t="shared" si="1"/>
        <v>○</v>
      </c>
      <c r="B62" s="95">
        <v>22059</v>
      </c>
      <c r="C62" s="88">
        <v>40343</v>
      </c>
      <c r="D62" s="88">
        <v>40343</v>
      </c>
      <c r="E62" s="7" t="s">
        <v>219</v>
      </c>
      <c r="F62" s="8" t="s">
        <v>89</v>
      </c>
      <c r="G62" s="8" t="s">
        <v>38</v>
      </c>
      <c r="H62" s="7" t="s">
        <v>106</v>
      </c>
      <c r="I62" s="7" t="s">
        <v>201</v>
      </c>
      <c r="J62" s="137" t="s">
        <v>92</v>
      </c>
    </row>
    <row r="63" spans="1:10" s="106" customFormat="1" ht="46.5" customHeight="1">
      <c r="A63" s="106">
        <f t="shared" si="1"/>
      </c>
      <c r="B63" s="107">
        <v>22060</v>
      </c>
      <c r="C63" s="105">
        <v>40338</v>
      </c>
      <c r="D63" s="105">
        <v>40344</v>
      </c>
      <c r="E63" s="108" t="s">
        <v>194</v>
      </c>
      <c r="F63" s="104" t="s">
        <v>89</v>
      </c>
      <c r="G63" s="104" t="s">
        <v>98</v>
      </c>
      <c r="H63" s="108" t="s">
        <v>103</v>
      </c>
      <c r="I63" s="108"/>
      <c r="J63" s="136"/>
    </row>
    <row r="64" spans="1:10" ht="46.5" customHeight="1">
      <c r="A64" s="2">
        <f t="shared" si="1"/>
      </c>
      <c r="B64" s="95">
        <v>22061</v>
      </c>
      <c r="C64" s="88">
        <v>40338</v>
      </c>
      <c r="D64" s="88">
        <v>40344</v>
      </c>
      <c r="E64" s="7" t="s">
        <v>195</v>
      </c>
      <c r="F64" s="8" t="s">
        <v>89</v>
      </c>
      <c r="G64" s="8" t="s">
        <v>98</v>
      </c>
      <c r="H64" s="7" t="s">
        <v>132</v>
      </c>
      <c r="I64" s="7"/>
      <c r="J64" s="137"/>
    </row>
    <row r="65" spans="1:10" ht="36" customHeight="1">
      <c r="A65" s="2">
        <f t="shared" si="1"/>
      </c>
      <c r="B65" s="95">
        <v>22062</v>
      </c>
      <c r="C65" s="88">
        <v>40338</v>
      </c>
      <c r="D65" s="88">
        <v>40344</v>
      </c>
      <c r="E65" s="7" t="s">
        <v>196</v>
      </c>
      <c r="F65" s="7" t="s">
        <v>89</v>
      </c>
      <c r="G65" s="7" t="s">
        <v>39</v>
      </c>
      <c r="H65" s="7" t="s">
        <v>132</v>
      </c>
      <c r="I65" s="7" t="s">
        <v>202</v>
      </c>
      <c r="J65" s="137"/>
    </row>
    <row r="66" spans="1:10" ht="64.5" customHeight="1">
      <c r="A66" s="2">
        <f t="shared" si="1"/>
      </c>
      <c r="B66" s="95">
        <v>22063</v>
      </c>
      <c r="C66" s="88">
        <v>40338</v>
      </c>
      <c r="D66" s="88">
        <v>40344</v>
      </c>
      <c r="E66" s="7" t="s">
        <v>197</v>
      </c>
      <c r="F66" s="8" t="s">
        <v>89</v>
      </c>
      <c r="G66" s="8" t="s">
        <v>39</v>
      </c>
      <c r="H66" s="7" t="s">
        <v>132</v>
      </c>
      <c r="I66" s="7" t="s">
        <v>204</v>
      </c>
      <c r="J66" s="137"/>
    </row>
    <row r="67" spans="1:10" ht="39.75" customHeight="1">
      <c r="A67" s="2">
        <f t="shared" si="1"/>
      </c>
      <c r="B67" s="95">
        <v>22064</v>
      </c>
      <c r="C67" s="88">
        <v>40338</v>
      </c>
      <c r="D67" s="88">
        <v>40344</v>
      </c>
      <c r="E67" s="7" t="s">
        <v>198</v>
      </c>
      <c r="F67" s="8" t="s">
        <v>89</v>
      </c>
      <c r="G67" s="8" t="s">
        <v>39</v>
      </c>
      <c r="H67" s="7" t="s">
        <v>132</v>
      </c>
      <c r="I67" s="7" t="s">
        <v>205</v>
      </c>
      <c r="J67" s="137"/>
    </row>
    <row r="68" spans="1:10" s="106" customFormat="1" ht="46.5" customHeight="1">
      <c r="A68" s="106" t="str">
        <f t="shared" si="1"/>
        <v>○</v>
      </c>
      <c r="B68" s="107">
        <v>22065</v>
      </c>
      <c r="C68" s="105">
        <v>40345</v>
      </c>
      <c r="D68" s="105">
        <v>40345</v>
      </c>
      <c r="E68" s="108" t="s">
        <v>220</v>
      </c>
      <c r="F68" s="104" t="s">
        <v>89</v>
      </c>
      <c r="G68" s="104" t="s">
        <v>38</v>
      </c>
      <c r="H68" s="108" t="s">
        <v>90</v>
      </c>
      <c r="I68" s="7" t="s">
        <v>91</v>
      </c>
      <c r="J68" s="136"/>
    </row>
    <row r="69" spans="1:10" ht="136.5" customHeight="1">
      <c r="A69" s="2">
        <f t="shared" si="1"/>
      </c>
      <c r="B69" s="95">
        <v>22066</v>
      </c>
      <c r="C69" s="88">
        <v>40347</v>
      </c>
      <c r="D69" s="88">
        <v>40350</v>
      </c>
      <c r="E69" s="7" t="s">
        <v>212</v>
      </c>
      <c r="F69" s="8" t="s">
        <v>89</v>
      </c>
      <c r="G69" s="8" t="s">
        <v>38</v>
      </c>
      <c r="H69" s="7" t="s">
        <v>199</v>
      </c>
      <c r="I69" s="108" t="s">
        <v>200</v>
      </c>
      <c r="J69" s="137"/>
    </row>
    <row r="70" spans="1:10" s="106" customFormat="1" ht="135.75" customHeight="1">
      <c r="A70" s="2" t="str">
        <f t="shared" si="1"/>
        <v>○</v>
      </c>
      <c r="B70" s="107">
        <v>22067</v>
      </c>
      <c r="C70" s="105">
        <v>40347</v>
      </c>
      <c r="D70" s="105">
        <v>40347</v>
      </c>
      <c r="E70" s="7" t="s">
        <v>212</v>
      </c>
      <c r="F70" s="104" t="s">
        <v>89</v>
      </c>
      <c r="G70" s="104" t="s">
        <v>38</v>
      </c>
      <c r="H70" s="108" t="s">
        <v>103</v>
      </c>
      <c r="I70" s="108" t="s">
        <v>200</v>
      </c>
      <c r="J70" s="136"/>
    </row>
    <row r="71" spans="1:10" ht="45" customHeight="1">
      <c r="A71" s="2" t="str">
        <f t="shared" si="1"/>
        <v>○</v>
      </c>
      <c r="B71" s="95">
        <v>22068</v>
      </c>
      <c r="C71" s="88">
        <v>40351</v>
      </c>
      <c r="D71" s="88">
        <v>40351</v>
      </c>
      <c r="E71" s="7" t="s">
        <v>206</v>
      </c>
      <c r="F71" s="8" t="s">
        <v>89</v>
      </c>
      <c r="G71" s="8" t="s">
        <v>39</v>
      </c>
      <c r="H71" s="7" t="s">
        <v>106</v>
      </c>
      <c r="I71" s="7" t="s">
        <v>104</v>
      </c>
      <c r="J71" s="137"/>
    </row>
    <row r="72" spans="1:10" ht="33.75" customHeight="1">
      <c r="A72" s="2" t="str">
        <f t="shared" si="1"/>
        <v>○</v>
      </c>
      <c r="B72" s="95">
        <v>22069</v>
      </c>
      <c r="C72" s="88">
        <v>40359</v>
      </c>
      <c r="D72" s="88">
        <v>40359</v>
      </c>
      <c r="E72" s="7" t="s">
        <v>223</v>
      </c>
      <c r="F72" s="8" t="s">
        <v>89</v>
      </c>
      <c r="G72" s="8" t="s">
        <v>38</v>
      </c>
      <c r="H72" s="7" t="s">
        <v>224</v>
      </c>
      <c r="I72" s="7" t="s">
        <v>202</v>
      </c>
      <c r="J72" s="137"/>
    </row>
    <row r="73" spans="1:10" ht="54" customHeight="1">
      <c r="A73" s="2" t="str">
        <f t="shared" si="1"/>
        <v>○</v>
      </c>
      <c r="B73" s="95">
        <v>22070</v>
      </c>
      <c r="C73" s="88">
        <v>40364</v>
      </c>
      <c r="D73" s="88">
        <v>40364</v>
      </c>
      <c r="E73" s="7" t="s">
        <v>225</v>
      </c>
      <c r="F73" s="8" t="s">
        <v>89</v>
      </c>
      <c r="G73" s="8" t="s">
        <v>39</v>
      </c>
      <c r="H73" s="7" t="s">
        <v>107</v>
      </c>
      <c r="I73" s="7" t="s">
        <v>104</v>
      </c>
      <c r="J73" s="137"/>
    </row>
    <row r="74" spans="1:10" s="106" customFormat="1" ht="50.25" customHeight="1">
      <c r="A74" s="106">
        <f t="shared" si="1"/>
      </c>
      <c r="B74" s="95">
        <v>22071</v>
      </c>
      <c r="C74" s="105">
        <v>40365</v>
      </c>
      <c r="D74" s="105">
        <v>40371</v>
      </c>
      <c r="E74" s="108" t="s">
        <v>226</v>
      </c>
      <c r="F74" s="104" t="s">
        <v>89</v>
      </c>
      <c r="G74" s="104" t="s">
        <v>38</v>
      </c>
      <c r="H74" s="108" t="s">
        <v>132</v>
      </c>
      <c r="I74" s="7" t="s">
        <v>201</v>
      </c>
      <c r="J74" s="136"/>
    </row>
    <row r="75" spans="1:10" ht="30.75" customHeight="1">
      <c r="A75" s="2" t="str">
        <f t="shared" si="1"/>
        <v>○</v>
      </c>
      <c r="B75" s="95">
        <v>22072</v>
      </c>
      <c r="C75" s="88">
        <v>40366</v>
      </c>
      <c r="D75" s="88">
        <v>40366</v>
      </c>
      <c r="E75" s="7" t="s">
        <v>227</v>
      </c>
      <c r="F75" s="8" t="s">
        <v>89</v>
      </c>
      <c r="G75" s="8" t="s">
        <v>98</v>
      </c>
      <c r="H75" s="7" t="s">
        <v>224</v>
      </c>
      <c r="I75" s="7"/>
      <c r="J75" s="137"/>
    </row>
    <row r="76" spans="1:10" ht="24.75" customHeight="1">
      <c r="A76" s="2">
        <f t="shared" si="1"/>
      </c>
      <c r="B76" s="95">
        <v>22073</v>
      </c>
      <c r="C76" s="88"/>
      <c r="D76" s="88"/>
      <c r="E76" s="7" t="s">
        <v>228</v>
      </c>
      <c r="F76" s="8"/>
      <c r="G76" s="8"/>
      <c r="H76" s="7"/>
      <c r="I76" s="7"/>
      <c r="J76" s="137"/>
    </row>
    <row r="77" spans="1:10" ht="31.5" customHeight="1">
      <c r="A77" s="2" t="str">
        <f t="shared" si="1"/>
        <v>○</v>
      </c>
      <c r="B77" s="95">
        <v>22074</v>
      </c>
      <c r="C77" s="88">
        <v>40367</v>
      </c>
      <c r="D77" s="88">
        <v>40367</v>
      </c>
      <c r="E77" s="7" t="s">
        <v>231</v>
      </c>
      <c r="F77" s="8" t="s">
        <v>89</v>
      </c>
      <c r="G77" s="8" t="s">
        <v>38</v>
      </c>
      <c r="H77" s="7" t="s">
        <v>232</v>
      </c>
      <c r="I77" s="7" t="s">
        <v>202</v>
      </c>
      <c r="J77" s="137"/>
    </row>
    <row r="78" spans="1:10" s="106" customFormat="1" ht="35.25" customHeight="1">
      <c r="A78" s="106" t="str">
        <f t="shared" si="1"/>
        <v>○</v>
      </c>
      <c r="B78" s="95">
        <v>22075</v>
      </c>
      <c r="C78" s="105">
        <v>40371</v>
      </c>
      <c r="D78" s="105">
        <v>40371</v>
      </c>
      <c r="E78" s="7" t="s">
        <v>233</v>
      </c>
      <c r="F78" s="104" t="s">
        <v>89</v>
      </c>
      <c r="G78" s="104" t="s">
        <v>98</v>
      </c>
      <c r="H78" s="108" t="s">
        <v>99</v>
      </c>
      <c r="I78" s="108"/>
      <c r="J78" s="136"/>
    </row>
    <row r="79" spans="1:10" ht="36" customHeight="1">
      <c r="A79" s="2" t="str">
        <f t="shared" si="1"/>
        <v>○</v>
      </c>
      <c r="B79" s="95">
        <v>22076</v>
      </c>
      <c r="C79" s="88">
        <v>40371</v>
      </c>
      <c r="D79" s="88">
        <v>40371</v>
      </c>
      <c r="E79" s="7" t="s">
        <v>234</v>
      </c>
      <c r="F79" s="8" t="s">
        <v>89</v>
      </c>
      <c r="G79" s="8" t="s">
        <v>38</v>
      </c>
      <c r="H79" s="7" t="s">
        <v>140</v>
      </c>
      <c r="I79" s="7" t="s">
        <v>91</v>
      </c>
      <c r="J79" s="137"/>
    </row>
    <row r="80" spans="1:10" ht="41.25" customHeight="1">
      <c r="A80" s="2" t="str">
        <f t="shared" si="1"/>
        <v>○</v>
      </c>
      <c r="B80" s="95">
        <v>22077</v>
      </c>
      <c r="C80" s="88">
        <v>40371</v>
      </c>
      <c r="D80" s="88">
        <v>40371</v>
      </c>
      <c r="E80" s="7" t="s">
        <v>235</v>
      </c>
      <c r="F80" s="8" t="s">
        <v>89</v>
      </c>
      <c r="G80" s="8" t="s">
        <v>38</v>
      </c>
      <c r="H80" s="7" t="s">
        <v>110</v>
      </c>
      <c r="I80" s="7" t="s">
        <v>91</v>
      </c>
      <c r="J80" s="137"/>
    </row>
    <row r="81" spans="1:10" ht="36.75" customHeight="1">
      <c r="A81" s="2" t="str">
        <f t="shared" si="1"/>
        <v>○</v>
      </c>
      <c r="B81" s="95">
        <v>22078</v>
      </c>
      <c r="C81" s="88">
        <v>40371</v>
      </c>
      <c r="D81" s="88">
        <v>40371</v>
      </c>
      <c r="E81" s="7" t="s">
        <v>236</v>
      </c>
      <c r="F81" s="8" t="s">
        <v>89</v>
      </c>
      <c r="G81" s="8" t="s">
        <v>38</v>
      </c>
      <c r="H81" s="7" t="s">
        <v>140</v>
      </c>
      <c r="I81" s="7" t="s">
        <v>91</v>
      </c>
      <c r="J81" s="137"/>
    </row>
    <row r="82" spans="1:10" ht="46.5" customHeight="1">
      <c r="A82" s="2" t="str">
        <f t="shared" si="1"/>
        <v>○</v>
      </c>
      <c r="B82" s="95">
        <v>22079</v>
      </c>
      <c r="C82" s="88">
        <v>40371</v>
      </c>
      <c r="D82" s="88">
        <v>40371</v>
      </c>
      <c r="E82" s="7" t="s">
        <v>237</v>
      </c>
      <c r="F82" s="8" t="s">
        <v>89</v>
      </c>
      <c r="G82" s="8" t="s">
        <v>38</v>
      </c>
      <c r="H82" s="7" t="s">
        <v>140</v>
      </c>
      <c r="I82" s="7" t="s">
        <v>104</v>
      </c>
      <c r="J82" s="137"/>
    </row>
    <row r="83" spans="1:10" ht="24.75" customHeight="1">
      <c r="A83" s="2">
        <f t="shared" si="1"/>
      </c>
      <c r="B83" s="95">
        <v>22080</v>
      </c>
      <c r="C83" s="88">
        <v>40373</v>
      </c>
      <c r="D83" s="88">
        <v>40374</v>
      </c>
      <c r="E83" s="7" t="s">
        <v>238</v>
      </c>
      <c r="F83" s="8" t="s">
        <v>89</v>
      </c>
      <c r="G83" s="8" t="s">
        <v>98</v>
      </c>
      <c r="H83" s="7" t="s">
        <v>110</v>
      </c>
      <c r="I83" s="7"/>
      <c r="J83" s="137"/>
    </row>
    <row r="84" spans="1:10" ht="50.25" customHeight="1">
      <c r="A84" s="2">
        <f t="shared" si="1"/>
      </c>
      <c r="B84" s="95">
        <v>22081</v>
      </c>
      <c r="C84" s="88">
        <v>40380</v>
      </c>
      <c r="D84" s="88">
        <v>40388</v>
      </c>
      <c r="E84" s="7" t="s">
        <v>239</v>
      </c>
      <c r="F84" s="8" t="s">
        <v>89</v>
      </c>
      <c r="G84" s="8" t="s">
        <v>38</v>
      </c>
      <c r="H84" s="7" t="s">
        <v>158</v>
      </c>
      <c r="I84" s="7" t="s">
        <v>202</v>
      </c>
      <c r="J84" s="137"/>
    </row>
    <row r="85" spans="1:10" ht="45.75" customHeight="1">
      <c r="A85" s="2" t="str">
        <f t="shared" si="1"/>
        <v>○</v>
      </c>
      <c r="B85" s="95">
        <v>22082</v>
      </c>
      <c r="C85" s="88">
        <v>40385</v>
      </c>
      <c r="D85" s="88">
        <v>40385</v>
      </c>
      <c r="E85" s="7" t="s">
        <v>240</v>
      </c>
      <c r="F85" s="8" t="s">
        <v>89</v>
      </c>
      <c r="G85" s="8" t="s">
        <v>38</v>
      </c>
      <c r="H85" s="7" t="s">
        <v>96</v>
      </c>
      <c r="I85" s="7" t="s">
        <v>91</v>
      </c>
      <c r="J85" s="137" t="s">
        <v>92</v>
      </c>
    </row>
    <row r="86" spans="1:10" ht="39.75" customHeight="1">
      <c r="A86" s="2" t="str">
        <f t="shared" si="1"/>
        <v>○</v>
      </c>
      <c r="B86" s="95">
        <v>22083</v>
      </c>
      <c r="C86" s="88">
        <v>40396</v>
      </c>
      <c r="D86" s="105">
        <v>40396</v>
      </c>
      <c r="E86" s="7" t="s">
        <v>241</v>
      </c>
      <c r="F86" s="8" t="s">
        <v>89</v>
      </c>
      <c r="G86" s="8" t="s">
        <v>38</v>
      </c>
      <c r="H86" s="7" t="s">
        <v>99</v>
      </c>
      <c r="I86" s="7" t="s">
        <v>202</v>
      </c>
      <c r="J86" s="137"/>
    </row>
    <row r="87" spans="1:10" ht="66" customHeight="1">
      <c r="A87" s="2" t="str">
        <f t="shared" si="1"/>
        <v>○</v>
      </c>
      <c r="B87" s="95">
        <v>22084</v>
      </c>
      <c r="C87" s="88">
        <v>40396</v>
      </c>
      <c r="D87" s="105">
        <v>40396</v>
      </c>
      <c r="E87" s="7" t="s">
        <v>242</v>
      </c>
      <c r="F87" s="8" t="s">
        <v>89</v>
      </c>
      <c r="G87" s="8" t="s">
        <v>98</v>
      </c>
      <c r="H87" s="7" t="s">
        <v>99</v>
      </c>
      <c r="I87" s="7"/>
      <c r="J87" s="137"/>
    </row>
    <row r="88" spans="1:10" ht="41.25" customHeight="1">
      <c r="A88" s="2" t="str">
        <f t="shared" si="1"/>
        <v>○</v>
      </c>
      <c r="B88" s="95">
        <v>22085</v>
      </c>
      <c r="C88" s="88">
        <v>40396</v>
      </c>
      <c r="D88" s="88">
        <v>40396</v>
      </c>
      <c r="E88" s="7" t="s">
        <v>243</v>
      </c>
      <c r="F88" s="8" t="s">
        <v>89</v>
      </c>
      <c r="G88" s="8" t="s">
        <v>98</v>
      </c>
      <c r="H88" s="7" t="s">
        <v>168</v>
      </c>
      <c r="I88" s="7"/>
      <c r="J88" s="137"/>
    </row>
    <row r="89" spans="1:10" ht="24.75" customHeight="1">
      <c r="A89" s="2" t="str">
        <f t="shared" si="1"/>
        <v>○</v>
      </c>
      <c r="B89" s="95">
        <v>22086</v>
      </c>
      <c r="C89" s="88">
        <v>40399</v>
      </c>
      <c r="D89" s="88">
        <v>40399</v>
      </c>
      <c r="E89" s="7" t="s">
        <v>244</v>
      </c>
      <c r="F89" s="8" t="s">
        <v>89</v>
      </c>
      <c r="G89" s="104" t="s">
        <v>98</v>
      </c>
      <c r="H89" s="7" t="s">
        <v>94</v>
      </c>
      <c r="I89" s="7"/>
      <c r="J89" s="137"/>
    </row>
    <row r="90" spans="1:10" ht="49.5" customHeight="1">
      <c r="A90" s="2" t="str">
        <f t="shared" si="1"/>
        <v>○</v>
      </c>
      <c r="B90" s="95">
        <v>22087</v>
      </c>
      <c r="C90" s="88">
        <v>40400</v>
      </c>
      <c r="D90" s="88">
        <v>40400</v>
      </c>
      <c r="E90" s="7" t="s">
        <v>245</v>
      </c>
      <c r="F90" s="8" t="s">
        <v>89</v>
      </c>
      <c r="G90" s="104" t="s">
        <v>38</v>
      </c>
      <c r="H90" s="7" t="s">
        <v>116</v>
      </c>
      <c r="I90" s="7" t="s">
        <v>202</v>
      </c>
      <c r="J90" s="137"/>
    </row>
    <row r="91" spans="1:10" ht="39" customHeight="1">
      <c r="A91" s="2" t="str">
        <f t="shared" si="1"/>
        <v>○</v>
      </c>
      <c r="B91" s="95">
        <v>22088</v>
      </c>
      <c r="C91" s="88">
        <v>40401</v>
      </c>
      <c r="D91" s="88">
        <v>40401</v>
      </c>
      <c r="E91" s="7" t="s">
        <v>246</v>
      </c>
      <c r="F91" s="8" t="s">
        <v>89</v>
      </c>
      <c r="G91" s="8" t="s">
        <v>98</v>
      </c>
      <c r="H91" s="7" t="s">
        <v>99</v>
      </c>
      <c r="I91" s="7"/>
      <c r="J91" s="137"/>
    </row>
    <row r="92" spans="1:10" ht="63" customHeight="1">
      <c r="A92" s="2" t="str">
        <f t="shared" si="1"/>
        <v>○</v>
      </c>
      <c r="B92" s="95">
        <v>22089</v>
      </c>
      <c r="C92" s="88">
        <v>40406</v>
      </c>
      <c r="D92" s="88">
        <v>40406</v>
      </c>
      <c r="E92" s="7" t="s">
        <v>247</v>
      </c>
      <c r="F92" s="8" t="s">
        <v>89</v>
      </c>
      <c r="G92" s="8" t="s">
        <v>98</v>
      </c>
      <c r="H92" s="7" t="s">
        <v>132</v>
      </c>
      <c r="I92" s="7"/>
      <c r="J92" s="137"/>
    </row>
    <row r="93" spans="1:10" ht="60" customHeight="1">
      <c r="A93" s="2">
        <f t="shared" si="1"/>
      </c>
      <c r="B93" s="95">
        <v>22090</v>
      </c>
      <c r="C93" s="88">
        <v>40407</v>
      </c>
      <c r="D93" s="88">
        <v>40421</v>
      </c>
      <c r="E93" s="7" t="s">
        <v>248</v>
      </c>
      <c r="F93" s="8" t="s">
        <v>89</v>
      </c>
      <c r="G93" s="8" t="s">
        <v>38</v>
      </c>
      <c r="H93" s="7" t="s">
        <v>107</v>
      </c>
      <c r="I93" s="7" t="s">
        <v>249</v>
      </c>
      <c r="J93" s="137"/>
    </row>
    <row r="94" spans="1:10" s="106" customFormat="1" ht="38.25" customHeight="1">
      <c r="A94" s="106" t="str">
        <f t="shared" si="1"/>
        <v>○</v>
      </c>
      <c r="B94" s="95">
        <v>22091</v>
      </c>
      <c r="C94" s="105">
        <v>40407</v>
      </c>
      <c r="D94" s="105">
        <v>40407</v>
      </c>
      <c r="E94" s="108" t="s">
        <v>250</v>
      </c>
      <c r="F94" s="104" t="s">
        <v>89</v>
      </c>
      <c r="G94" s="104" t="s">
        <v>98</v>
      </c>
      <c r="H94" s="108" t="s">
        <v>134</v>
      </c>
      <c r="I94" s="108"/>
      <c r="J94" s="136"/>
    </row>
    <row r="95" spans="1:10" ht="37.5" customHeight="1">
      <c r="A95" s="2" t="str">
        <f t="shared" si="1"/>
        <v>○</v>
      </c>
      <c r="B95" s="95">
        <v>22092</v>
      </c>
      <c r="C95" s="88">
        <v>40407</v>
      </c>
      <c r="D95" s="88">
        <v>40407</v>
      </c>
      <c r="E95" s="7" t="s">
        <v>251</v>
      </c>
      <c r="F95" s="8" t="s">
        <v>89</v>
      </c>
      <c r="G95" s="8" t="s">
        <v>38</v>
      </c>
      <c r="H95" s="7" t="s">
        <v>116</v>
      </c>
      <c r="I95" s="7" t="s">
        <v>249</v>
      </c>
      <c r="J95" s="137"/>
    </row>
    <row r="96" spans="1:10" ht="24.75" customHeight="1">
      <c r="A96" s="2" t="str">
        <f t="shared" si="1"/>
        <v>○</v>
      </c>
      <c r="B96" s="95">
        <v>22093</v>
      </c>
      <c r="C96" s="88">
        <v>40408</v>
      </c>
      <c r="D96" s="88">
        <v>40408</v>
      </c>
      <c r="E96" s="7" t="s">
        <v>252</v>
      </c>
      <c r="F96" s="8" t="s">
        <v>89</v>
      </c>
      <c r="G96" s="8" t="s">
        <v>98</v>
      </c>
      <c r="H96" s="7" t="s">
        <v>253</v>
      </c>
      <c r="I96" s="7"/>
      <c r="J96" s="137"/>
    </row>
    <row r="97" spans="1:10" ht="24.75" customHeight="1">
      <c r="A97" s="2" t="str">
        <f t="shared" si="1"/>
        <v>○</v>
      </c>
      <c r="B97" s="95">
        <v>22094</v>
      </c>
      <c r="C97" s="88">
        <v>40416</v>
      </c>
      <c r="D97" s="88">
        <v>40416</v>
      </c>
      <c r="E97" s="7" t="s">
        <v>254</v>
      </c>
      <c r="F97" s="7" t="s">
        <v>89</v>
      </c>
      <c r="G97" s="8" t="s">
        <v>98</v>
      </c>
      <c r="H97" s="7" t="s">
        <v>99</v>
      </c>
      <c r="I97" s="7"/>
      <c r="J97" s="137"/>
    </row>
    <row r="98" spans="1:10" ht="44.25" customHeight="1">
      <c r="A98" s="2">
        <f t="shared" si="1"/>
      </c>
      <c r="B98" s="95">
        <v>22095</v>
      </c>
      <c r="C98" s="88">
        <v>40421</v>
      </c>
      <c r="D98" s="88">
        <v>40435</v>
      </c>
      <c r="E98" s="7" t="s">
        <v>255</v>
      </c>
      <c r="F98" s="8" t="s">
        <v>89</v>
      </c>
      <c r="G98" s="8" t="s">
        <v>38</v>
      </c>
      <c r="H98" s="7" t="s">
        <v>116</v>
      </c>
      <c r="I98" s="7" t="s">
        <v>201</v>
      </c>
      <c r="J98" s="137" t="s">
        <v>92</v>
      </c>
    </row>
    <row r="99" spans="1:10" ht="36.75" customHeight="1">
      <c r="A99" s="2" t="str">
        <f t="shared" si="1"/>
        <v>○</v>
      </c>
      <c r="B99" s="95">
        <v>22096</v>
      </c>
      <c r="C99" s="88">
        <v>40421</v>
      </c>
      <c r="D99" s="88">
        <v>40421</v>
      </c>
      <c r="E99" s="7" t="s">
        <v>256</v>
      </c>
      <c r="F99" s="8" t="s">
        <v>89</v>
      </c>
      <c r="G99" s="8" t="s">
        <v>98</v>
      </c>
      <c r="H99" s="7" t="s">
        <v>199</v>
      </c>
      <c r="I99" s="7"/>
      <c r="J99" s="137"/>
    </row>
    <row r="100" spans="1:10" ht="24.75" customHeight="1">
      <c r="A100" s="2" t="str">
        <f t="shared" si="1"/>
        <v>○</v>
      </c>
      <c r="B100" s="95">
        <v>22097</v>
      </c>
      <c r="C100" s="88">
        <v>40421</v>
      </c>
      <c r="D100" s="88">
        <v>40421</v>
      </c>
      <c r="E100" s="7" t="s">
        <v>257</v>
      </c>
      <c r="F100" s="8" t="s">
        <v>89</v>
      </c>
      <c r="G100" s="8" t="s">
        <v>98</v>
      </c>
      <c r="H100" s="7" t="s">
        <v>258</v>
      </c>
      <c r="I100" s="7"/>
      <c r="J100" s="137"/>
    </row>
    <row r="101" spans="1:10" ht="35.25" customHeight="1">
      <c r="A101" s="2" t="str">
        <f t="shared" si="1"/>
        <v>○</v>
      </c>
      <c r="B101" s="95">
        <v>22098</v>
      </c>
      <c r="C101" s="88">
        <v>40422</v>
      </c>
      <c r="D101" s="105">
        <v>40422</v>
      </c>
      <c r="E101" s="7" t="s">
        <v>260</v>
      </c>
      <c r="F101" s="8" t="s">
        <v>89</v>
      </c>
      <c r="G101" s="8" t="s">
        <v>38</v>
      </c>
      <c r="H101" s="7" t="s">
        <v>188</v>
      </c>
      <c r="I101" s="7" t="s">
        <v>261</v>
      </c>
      <c r="J101" s="137"/>
    </row>
    <row r="102" spans="1:10" ht="44.25" customHeight="1">
      <c r="A102" s="2" t="str">
        <f t="shared" si="1"/>
        <v>○</v>
      </c>
      <c r="B102" s="95">
        <v>22099</v>
      </c>
      <c r="C102" s="88">
        <v>40422</v>
      </c>
      <c r="D102" s="105">
        <v>40422</v>
      </c>
      <c r="E102" s="7" t="s">
        <v>262</v>
      </c>
      <c r="F102" s="8" t="s">
        <v>89</v>
      </c>
      <c r="G102" s="8" t="s">
        <v>98</v>
      </c>
      <c r="H102" s="7" t="s">
        <v>188</v>
      </c>
      <c r="I102" s="7"/>
      <c r="J102" s="137"/>
    </row>
    <row r="103" spans="1:10" ht="34.5" customHeight="1">
      <c r="A103" s="2">
        <f t="shared" si="1"/>
      </c>
      <c r="B103" s="95">
        <v>22100</v>
      </c>
      <c r="C103" s="88">
        <v>40422</v>
      </c>
      <c r="D103" s="88">
        <v>40423</v>
      </c>
      <c r="E103" s="7" t="s">
        <v>263</v>
      </c>
      <c r="F103" s="7" t="s">
        <v>89</v>
      </c>
      <c r="G103" s="8" t="s">
        <v>98</v>
      </c>
      <c r="H103" s="7" t="s">
        <v>90</v>
      </c>
      <c r="I103" s="7"/>
      <c r="J103" s="137"/>
    </row>
    <row r="104" spans="1:10" ht="35.25" customHeight="1">
      <c r="A104" s="2" t="str">
        <f t="shared" si="1"/>
        <v>○</v>
      </c>
      <c r="B104" s="95">
        <v>22101</v>
      </c>
      <c r="C104" s="88">
        <v>40422</v>
      </c>
      <c r="D104" s="88">
        <v>40422</v>
      </c>
      <c r="E104" s="7" t="s">
        <v>264</v>
      </c>
      <c r="F104" s="7" t="s">
        <v>89</v>
      </c>
      <c r="G104" s="8" t="s">
        <v>98</v>
      </c>
      <c r="H104" s="7" t="s">
        <v>107</v>
      </c>
      <c r="I104" s="7"/>
      <c r="J104" s="137"/>
    </row>
    <row r="105" spans="1:10" s="106" customFormat="1" ht="39" customHeight="1">
      <c r="A105" s="106" t="str">
        <f aca="true" t="shared" si="2" ref="A105:A171">IF(C105="","",IF(C105=D105,"○",""))</f>
        <v>○</v>
      </c>
      <c r="B105" s="95">
        <v>22102</v>
      </c>
      <c r="C105" s="105">
        <v>40427</v>
      </c>
      <c r="D105" s="105">
        <v>40427</v>
      </c>
      <c r="E105" s="108" t="s">
        <v>265</v>
      </c>
      <c r="F105" s="108" t="s">
        <v>89</v>
      </c>
      <c r="G105" s="104" t="s">
        <v>98</v>
      </c>
      <c r="H105" s="108" t="s">
        <v>99</v>
      </c>
      <c r="I105" s="108"/>
      <c r="J105" s="136"/>
    </row>
    <row r="106" spans="1:10" s="106" customFormat="1" ht="34.5" customHeight="1">
      <c r="A106" s="106" t="str">
        <f t="shared" si="2"/>
        <v>○</v>
      </c>
      <c r="B106" s="95">
        <v>22103</v>
      </c>
      <c r="C106" s="105">
        <v>40427</v>
      </c>
      <c r="D106" s="105">
        <v>40427</v>
      </c>
      <c r="E106" s="108" t="s">
        <v>266</v>
      </c>
      <c r="F106" s="104" t="s">
        <v>89</v>
      </c>
      <c r="G106" s="108" t="s">
        <v>38</v>
      </c>
      <c r="H106" s="108" t="s">
        <v>116</v>
      </c>
      <c r="I106" s="7" t="s">
        <v>202</v>
      </c>
      <c r="J106" s="136"/>
    </row>
    <row r="107" spans="1:10" s="106" customFormat="1" ht="33" customHeight="1">
      <c r="A107" s="106" t="str">
        <f t="shared" si="2"/>
        <v>○</v>
      </c>
      <c r="B107" s="95">
        <v>22104</v>
      </c>
      <c r="C107" s="105">
        <v>40427</v>
      </c>
      <c r="D107" s="105">
        <v>40427</v>
      </c>
      <c r="E107" s="108" t="s">
        <v>267</v>
      </c>
      <c r="F107" s="104" t="s">
        <v>89</v>
      </c>
      <c r="G107" s="104" t="s">
        <v>38</v>
      </c>
      <c r="H107" s="108" t="s">
        <v>134</v>
      </c>
      <c r="I107" s="108" t="s">
        <v>280</v>
      </c>
      <c r="J107" s="136"/>
    </row>
    <row r="108" spans="1:10" ht="75.75" customHeight="1">
      <c r="A108" s="2">
        <f t="shared" si="2"/>
      </c>
      <c r="B108" s="95">
        <v>22105</v>
      </c>
      <c r="C108" s="88">
        <v>40424</v>
      </c>
      <c r="D108" s="88">
        <v>40427</v>
      </c>
      <c r="E108" s="108" t="s">
        <v>268</v>
      </c>
      <c r="F108" s="8" t="s">
        <v>89</v>
      </c>
      <c r="G108" s="8" t="s">
        <v>38</v>
      </c>
      <c r="H108" s="7" t="s">
        <v>107</v>
      </c>
      <c r="I108" s="7"/>
      <c r="J108" s="137"/>
    </row>
    <row r="109" spans="1:10" ht="36" customHeight="1">
      <c r="A109" s="2">
        <f t="shared" si="2"/>
      </c>
      <c r="B109" s="95">
        <v>22106</v>
      </c>
      <c r="C109" s="88">
        <v>40427</v>
      </c>
      <c r="D109" s="88">
        <v>40428</v>
      </c>
      <c r="E109" s="7" t="s">
        <v>269</v>
      </c>
      <c r="F109" s="8" t="s">
        <v>89</v>
      </c>
      <c r="G109" s="8" t="s">
        <v>38</v>
      </c>
      <c r="H109" s="7" t="s">
        <v>134</v>
      </c>
      <c r="I109" s="7"/>
      <c r="J109" s="137"/>
    </row>
    <row r="110" spans="1:10" ht="48.75" customHeight="1">
      <c r="A110" s="2">
        <f t="shared" si="2"/>
      </c>
      <c r="B110" s="95">
        <v>22107</v>
      </c>
      <c r="C110" s="88">
        <v>40427</v>
      </c>
      <c r="D110" s="88">
        <v>40428</v>
      </c>
      <c r="E110" s="7" t="s">
        <v>270</v>
      </c>
      <c r="F110" s="8" t="s">
        <v>89</v>
      </c>
      <c r="G110" s="8" t="s">
        <v>98</v>
      </c>
      <c r="H110" s="7" t="s">
        <v>140</v>
      </c>
      <c r="I110" s="7"/>
      <c r="J110" s="137"/>
    </row>
    <row r="111" spans="1:10" ht="36" customHeight="1">
      <c r="A111" s="2">
        <f t="shared" si="2"/>
      </c>
      <c r="B111" s="95">
        <v>22108</v>
      </c>
      <c r="C111" s="88">
        <v>40427</v>
      </c>
      <c r="D111" s="88">
        <v>40428</v>
      </c>
      <c r="E111" s="7" t="s">
        <v>271</v>
      </c>
      <c r="F111" s="8" t="s">
        <v>89</v>
      </c>
      <c r="G111" s="7" t="s">
        <v>38</v>
      </c>
      <c r="H111" s="7" t="s">
        <v>134</v>
      </c>
      <c r="I111" s="7" t="s">
        <v>91</v>
      </c>
      <c r="J111" s="137" t="s">
        <v>92</v>
      </c>
    </row>
    <row r="112" spans="1:10" ht="34.5" customHeight="1">
      <c r="A112" s="2">
        <f t="shared" si="2"/>
      </c>
      <c r="B112" s="95">
        <v>22109</v>
      </c>
      <c r="C112" s="88">
        <v>40428</v>
      </c>
      <c r="D112" s="88">
        <v>40431</v>
      </c>
      <c r="E112" s="7" t="s">
        <v>272</v>
      </c>
      <c r="F112" s="8" t="s">
        <v>89</v>
      </c>
      <c r="G112" s="8" t="s">
        <v>38</v>
      </c>
      <c r="H112" s="7" t="s">
        <v>134</v>
      </c>
      <c r="I112" s="7" t="s">
        <v>91</v>
      </c>
      <c r="J112" s="137" t="s">
        <v>92</v>
      </c>
    </row>
    <row r="113" spans="1:10" ht="24.75" customHeight="1">
      <c r="A113" s="2">
        <f t="shared" si="2"/>
      </c>
      <c r="B113" s="95">
        <v>22110</v>
      </c>
      <c r="C113" s="88">
        <v>40429</v>
      </c>
      <c r="D113" s="88">
        <v>40434</v>
      </c>
      <c r="E113" s="7" t="s">
        <v>273</v>
      </c>
      <c r="F113" s="8" t="s">
        <v>89</v>
      </c>
      <c r="G113" s="8" t="s">
        <v>98</v>
      </c>
      <c r="H113" s="7" t="s">
        <v>191</v>
      </c>
      <c r="I113" s="7"/>
      <c r="J113" s="137"/>
    </row>
    <row r="114" spans="1:10" ht="36" customHeight="1">
      <c r="A114" s="2" t="str">
        <f t="shared" si="2"/>
        <v>○</v>
      </c>
      <c r="B114" s="95">
        <v>22111</v>
      </c>
      <c r="C114" s="88">
        <v>40429</v>
      </c>
      <c r="D114" s="88">
        <v>40429</v>
      </c>
      <c r="E114" s="7" t="s">
        <v>274</v>
      </c>
      <c r="F114" s="8" t="s">
        <v>89</v>
      </c>
      <c r="G114" s="8" t="s">
        <v>98</v>
      </c>
      <c r="H114" s="7" t="s">
        <v>132</v>
      </c>
      <c r="I114" s="7"/>
      <c r="J114" s="137"/>
    </row>
    <row r="115" spans="1:10" s="106" customFormat="1" ht="50.25" customHeight="1">
      <c r="A115" s="106" t="str">
        <f t="shared" si="2"/>
        <v>○</v>
      </c>
      <c r="B115" s="95">
        <v>22112</v>
      </c>
      <c r="C115" s="105">
        <v>40434</v>
      </c>
      <c r="D115" s="105">
        <v>40434</v>
      </c>
      <c r="E115" s="108" t="s">
        <v>275</v>
      </c>
      <c r="F115" s="104" t="s">
        <v>89</v>
      </c>
      <c r="G115" s="104" t="s">
        <v>38</v>
      </c>
      <c r="H115" s="108" t="s">
        <v>276</v>
      </c>
      <c r="I115" s="7" t="s">
        <v>201</v>
      </c>
      <c r="J115" s="137"/>
    </row>
    <row r="116" spans="1:10" s="106" customFormat="1" ht="39.75" customHeight="1">
      <c r="A116" s="106" t="str">
        <f t="shared" si="2"/>
        <v>○</v>
      </c>
      <c r="B116" s="95">
        <v>22113</v>
      </c>
      <c r="C116" s="105">
        <v>40434</v>
      </c>
      <c r="D116" s="105">
        <v>40434</v>
      </c>
      <c r="E116" s="108" t="s">
        <v>277</v>
      </c>
      <c r="F116" s="104" t="s">
        <v>89</v>
      </c>
      <c r="G116" s="104" t="s">
        <v>98</v>
      </c>
      <c r="H116" s="108" t="s">
        <v>278</v>
      </c>
      <c r="I116" s="108"/>
      <c r="J116" s="136"/>
    </row>
    <row r="117" spans="1:10" s="106" customFormat="1" ht="35.25" customHeight="1">
      <c r="A117" s="106" t="str">
        <f t="shared" si="2"/>
        <v>○</v>
      </c>
      <c r="B117" s="95">
        <v>22114</v>
      </c>
      <c r="C117" s="105">
        <v>40436</v>
      </c>
      <c r="D117" s="105">
        <v>40436</v>
      </c>
      <c r="E117" s="7" t="s">
        <v>279</v>
      </c>
      <c r="F117" s="104" t="s">
        <v>89</v>
      </c>
      <c r="G117" s="104" t="s">
        <v>98</v>
      </c>
      <c r="H117" s="108" t="s">
        <v>99</v>
      </c>
      <c r="I117" s="108"/>
      <c r="J117" s="136"/>
    </row>
    <row r="118" spans="1:10" ht="36" customHeight="1">
      <c r="A118" s="2" t="str">
        <f t="shared" si="2"/>
        <v>○</v>
      </c>
      <c r="B118" s="95">
        <v>22115</v>
      </c>
      <c r="C118" s="88">
        <v>40436</v>
      </c>
      <c r="D118" s="88">
        <v>40436</v>
      </c>
      <c r="E118" s="7" t="s">
        <v>267</v>
      </c>
      <c r="F118" s="8" t="s">
        <v>89</v>
      </c>
      <c r="G118" s="8" t="s">
        <v>38</v>
      </c>
      <c r="H118" s="7" t="s">
        <v>134</v>
      </c>
      <c r="I118" s="7" t="s">
        <v>280</v>
      </c>
      <c r="J118" s="137"/>
    </row>
    <row r="119" spans="1:10" ht="24.75" customHeight="1">
      <c r="A119" s="2" t="str">
        <f t="shared" si="2"/>
        <v>○</v>
      </c>
      <c r="B119" s="95">
        <v>22116</v>
      </c>
      <c r="C119" s="88">
        <v>40436</v>
      </c>
      <c r="D119" s="88">
        <v>40436</v>
      </c>
      <c r="E119" s="7" t="s">
        <v>281</v>
      </c>
      <c r="F119" s="8" t="s">
        <v>89</v>
      </c>
      <c r="G119" s="8" t="s">
        <v>98</v>
      </c>
      <c r="H119" s="7" t="s">
        <v>188</v>
      </c>
      <c r="I119" s="7"/>
      <c r="J119" s="137"/>
    </row>
    <row r="120" spans="1:10" ht="36" customHeight="1">
      <c r="A120" s="2">
        <f t="shared" si="2"/>
      </c>
      <c r="B120" s="95">
        <v>22117</v>
      </c>
      <c r="C120" s="88">
        <v>40436</v>
      </c>
      <c r="D120" s="105">
        <v>40437</v>
      </c>
      <c r="E120" s="7" t="s">
        <v>282</v>
      </c>
      <c r="F120" s="8" t="s">
        <v>89</v>
      </c>
      <c r="G120" s="8" t="s">
        <v>98</v>
      </c>
      <c r="H120" s="7" t="s">
        <v>90</v>
      </c>
      <c r="I120" s="7"/>
      <c r="J120" s="137"/>
    </row>
    <row r="121" spans="1:10" ht="37.5" customHeight="1">
      <c r="A121" s="2" t="str">
        <f t="shared" si="2"/>
        <v>○</v>
      </c>
      <c r="B121" s="95">
        <v>22118</v>
      </c>
      <c r="C121" s="88">
        <v>40437</v>
      </c>
      <c r="D121" s="105">
        <v>40437</v>
      </c>
      <c r="E121" s="7" t="s">
        <v>283</v>
      </c>
      <c r="F121" s="7" t="s">
        <v>89</v>
      </c>
      <c r="G121" s="7" t="s">
        <v>98</v>
      </c>
      <c r="H121" s="7" t="s">
        <v>168</v>
      </c>
      <c r="I121" s="7"/>
      <c r="J121" s="137"/>
    </row>
    <row r="122" spans="1:10" ht="35.25" customHeight="1">
      <c r="A122" s="2" t="str">
        <f t="shared" si="2"/>
        <v>○</v>
      </c>
      <c r="B122" s="95">
        <v>22119</v>
      </c>
      <c r="C122" s="88">
        <v>40438</v>
      </c>
      <c r="D122" s="88">
        <v>40438</v>
      </c>
      <c r="E122" s="7" t="s">
        <v>260</v>
      </c>
      <c r="F122" s="7" t="s">
        <v>89</v>
      </c>
      <c r="G122" s="8" t="s">
        <v>38</v>
      </c>
      <c r="H122" s="7" t="s">
        <v>188</v>
      </c>
      <c r="I122" s="7" t="s">
        <v>261</v>
      </c>
      <c r="J122" s="137"/>
    </row>
    <row r="123" spans="1:10" ht="46.5" customHeight="1">
      <c r="A123" s="2" t="str">
        <f>IF(C123="","",IF(C123=D123,"○",""))</f>
        <v>○</v>
      </c>
      <c r="B123" s="95">
        <v>22120</v>
      </c>
      <c r="C123" s="88">
        <v>40438</v>
      </c>
      <c r="D123" s="88">
        <v>40438</v>
      </c>
      <c r="E123" s="7" t="s">
        <v>284</v>
      </c>
      <c r="F123" s="7" t="s">
        <v>89</v>
      </c>
      <c r="G123" s="8" t="s">
        <v>38</v>
      </c>
      <c r="H123" s="7" t="s">
        <v>224</v>
      </c>
      <c r="I123" s="7" t="s">
        <v>201</v>
      </c>
      <c r="J123" s="137" t="s">
        <v>92</v>
      </c>
    </row>
    <row r="124" spans="1:10" ht="24.75" customHeight="1">
      <c r="A124" s="2" t="str">
        <f aca="true" t="shared" si="3" ref="A124:A129">IF(C125="","",IF(C125=D125,"○",""))</f>
        <v>○</v>
      </c>
      <c r="B124" s="95">
        <v>22121</v>
      </c>
      <c r="C124" s="88"/>
      <c r="D124" s="88"/>
      <c r="E124" s="7" t="s">
        <v>228</v>
      </c>
      <c r="F124" s="8"/>
      <c r="G124" s="8"/>
      <c r="H124" s="7"/>
      <c r="I124" s="7"/>
      <c r="J124" s="137"/>
    </row>
    <row r="125" spans="1:10" ht="48.75" customHeight="1">
      <c r="A125" s="2" t="str">
        <f t="shared" si="3"/>
        <v>○</v>
      </c>
      <c r="B125" s="95">
        <v>22122</v>
      </c>
      <c r="C125" s="88">
        <v>40442</v>
      </c>
      <c r="D125" s="88">
        <v>40442</v>
      </c>
      <c r="E125" s="7" t="s">
        <v>285</v>
      </c>
      <c r="F125" s="8" t="s">
        <v>89</v>
      </c>
      <c r="G125" s="8" t="s">
        <v>98</v>
      </c>
      <c r="H125" s="7" t="s">
        <v>132</v>
      </c>
      <c r="I125" s="7"/>
      <c r="J125" s="137"/>
    </row>
    <row r="126" spans="1:10" ht="36.75" customHeight="1">
      <c r="A126" s="2" t="str">
        <f t="shared" si="3"/>
        <v>○</v>
      </c>
      <c r="B126" s="95">
        <v>22123</v>
      </c>
      <c r="C126" s="88">
        <v>40442</v>
      </c>
      <c r="D126" s="88">
        <v>40442</v>
      </c>
      <c r="E126" s="7" t="s">
        <v>286</v>
      </c>
      <c r="F126" s="8" t="s">
        <v>89</v>
      </c>
      <c r="G126" s="8" t="s">
        <v>98</v>
      </c>
      <c r="H126" s="7" t="s">
        <v>152</v>
      </c>
      <c r="I126" s="7"/>
      <c r="J126" s="137"/>
    </row>
    <row r="127" spans="1:10" ht="34.5" customHeight="1">
      <c r="A127" s="2" t="str">
        <f t="shared" si="3"/>
        <v>○</v>
      </c>
      <c r="B127" s="95">
        <v>22124</v>
      </c>
      <c r="C127" s="88">
        <v>40445</v>
      </c>
      <c r="D127" s="88">
        <v>40445</v>
      </c>
      <c r="E127" s="7" t="s">
        <v>287</v>
      </c>
      <c r="F127" s="8" t="s">
        <v>89</v>
      </c>
      <c r="G127" s="8" t="s">
        <v>38</v>
      </c>
      <c r="H127" s="7" t="s">
        <v>191</v>
      </c>
      <c r="I127" s="7" t="s">
        <v>202</v>
      </c>
      <c r="J127" s="137"/>
    </row>
    <row r="128" spans="1:10" ht="24.75" customHeight="1">
      <c r="A128" s="2" t="str">
        <f t="shared" si="3"/>
        <v>○</v>
      </c>
      <c r="B128" s="95">
        <v>22125</v>
      </c>
      <c r="C128" s="88">
        <v>40445</v>
      </c>
      <c r="D128" s="88">
        <v>40445</v>
      </c>
      <c r="E128" s="7" t="s">
        <v>288</v>
      </c>
      <c r="F128" s="8" t="s">
        <v>89</v>
      </c>
      <c r="G128" s="8" t="s">
        <v>98</v>
      </c>
      <c r="H128" s="7" t="s">
        <v>160</v>
      </c>
      <c r="I128" s="7"/>
      <c r="J128" s="137"/>
    </row>
    <row r="129" spans="1:10" ht="36" customHeight="1">
      <c r="A129" s="2">
        <f t="shared" si="3"/>
      </c>
      <c r="B129" s="95">
        <v>22126</v>
      </c>
      <c r="C129" s="88">
        <v>40449</v>
      </c>
      <c r="D129" s="88">
        <v>40449</v>
      </c>
      <c r="E129" s="7" t="s">
        <v>289</v>
      </c>
      <c r="F129" s="8" t="s">
        <v>89</v>
      </c>
      <c r="G129" s="8" t="s">
        <v>98</v>
      </c>
      <c r="H129" s="7" t="s">
        <v>290</v>
      </c>
      <c r="I129" s="7"/>
      <c r="J129" s="137"/>
    </row>
    <row r="130" spans="1:10" ht="36.75" customHeight="1">
      <c r="A130" s="2" t="e">
        <f>IF(#REF!="","",IF(#REF!=#REF!,"○",""))</f>
        <v>#REF!</v>
      </c>
      <c r="B130" s="95">
        <v>22127</v>
      </c>
      <c r="C130" s="88">
        <v>40449</v>
      </c>
      <c r="D130" s="88">
        <v>40450</v>
      </c>
      <c r="E130" s="7" t="s">
        <v>11</v>
      </c>
      <c r="F130" s="8" t="s">
        <v>89</v>
      </c>
      <c r="G130" s="8" t="s">
        <v>38</v>
      </c>
      <c r="H130" s="7" t="s">
        <v>224</v>
      </c>
      <c r="I130" s="7" t="s">
        <v>202</v>
      </c>
      <c r="J130" s="137"/>
    </row>
    <row r="131" spans="1:10" ht="24.75" customHeight="1">
      <c r="A131" s="2" t="str">
        <f t="shared" si="2"/>
        <v>○</v>
      </c>
      <c r="B131" s="95">
        <v>22128</v>
      </c>
      <c r="C131" s="88">
        <v>40452</v>
      </c>
      <c r="D131" s="88">
        <v>40452</v>
      </c>
      <c r="E131" s="7" t="s">
        <v>2</v>
      </c>
      <c r="F131" s="8" t="s">
        <v>89</v>
      </c>
      <c r="G131" s="8" t="s">
        <v>98</v>
      </c>
      <c r="H131" s="7" t="s">
        <v>103</v>
      </c>
      <c r="I131" s="7"/>
      <c r="J131" s="137"/>
    </row>
    <row r="132" spans="1:10" ht="49.5" customHeight="1">
      <c r="A132" s="2" t="str">
        <f t="shared" si="2"/>
        <v>○</v>
      </c>
      <c r="B132" s="95">
        <v>22129</v>
      </c>
      <c r="C132" s="88">
        <v>40455</v>
      </c>
      <c r="D132" s="88">
        <v>40455</v>
      </c>
      <c r="E132" s="7" t="s">
        <v>291</v>
      </c>
      <c r="F132" s="8" t="s">
        <v>89</v>
      </c>
      <c r="G132" s="8" t="s">
        <v>98</v>
      </c>
      <c r="H132" s="7" t="s">
        <v>292</v>
      </c>
      <c r="I132" s="7"/>
      <c r="J132" s="137"/>
    </row>
    <row r="133" spans="1:10" ht="24.75" customHeight="1">
      <c r="A133" s="2" t="str">
        <f t="shared" si="2"/>
        <v>○</v>
      </c>
      <c r="B133" s="95">
        <v>22130</v>
      </c>
      <c r="C133" s="88">
        <v>40456</v>
      </c>
      <c r="D133" s="88">
        <v>40456</v>
      </c>
      <c r="E133" s="7" t="s">
        <v>293</v>
      </c>
      <c r="F133" s="8" t="s">
        <v>89</v>
      </c>
      <c r="G133" s="8" t="s">
        <v>39</v>
      </c>
      <c r="H133" s="7" t="s">
        <v>126</v>
      </c>
      <c r="I133" s="7" t="s">
        <v>104</v>
      </c>
      <c r="J133" s="137"/>
    </row>
    <row r="134" spans="1:10" s="106" customFormat="1" ht="24.75" customHeight="1">
      <c r="A134" s="106">
        <f t="shared" si="2"/>
      </c>
      <c r="B134" s="107">
        <v>22131</v>
      </c>
      <c r="C134" s="105">
        <v>40458</v>
      </c>
      <c r="D134" s="105">
        <v>40459</v>
      </c>
      <c r="E134" s="108" t="s">
        <v>294</v>
      </c>
      <c r="F134" s="104" t="s">
        <v>89</v>
      </c>
      <c r="G134" s="104" t="s">
        <v>98</v>
      </c>
      <c r="H134" s="108" t="s">
        <v>134</v>
      </c>
      <c r="I134" s="108"/>
      <c r="J134" s="136"/>
    </row>
    <row r="135" spans="1:10" ht="24.75" customHeight="1">
      <c r="A135" s="2">
        <f t="shared" si="2"/>
      </c>
      <c r="B135" s="95">
        <v>22132</v>
      </c>
      <c r="C135" s="88">
        <v>40470</v>
      </c>
      <c r="D135" s="88">
        <v>40484</v>
      </c>
      <c r="E135" s="7" t="s">
        <v>296</v>
      </c>
      <c r="F135" s="8" t="s">
        <v>89</v>
      </c>
      <c r="G135" s="8" t="s">
        <v>39</v>
      </c>
      <c r="H135" s="7" t="s">
        <v>126</v>
      </c>
      <c r="I135" s="7" t="s">
        <v>104</v>
      </c>
      <c r="J135" s="137"/>
    </row>
    <row r="136" spans="1:10" ht="24.75" customHeight="1">
      <c r="A136" s="2">
        <f t="shared" si="2"/>
      </c>
      <c r="B136" s="95">
        <v>22133</v>
      </c>
      <c r="C136" s="88">
        <v>40470</v>
      </c>
      <c r="D136" s="88">
        <v>40484</v>
      </c>
      <c r="E136" s="7" t="s">
        <v>296</v>
      </c>
      <c r="F136" s="8" t="s">
        <v>89</v>
      </c>
      <c r="G136" s="8" t="s">
        <v>39</v>
      </c>
      <c r="H136" s="7" t="s">
        <v>126</v>
      </c>
      <c r="I136" s="7" t="s">
        <v>104</v>
      </c>
      <c r="J136" s="137"/>
    </row>
    <row r="137" spans="1:10" ht="35.25" customHeight="1">
      <c r="A137" s="2">
        <f t="shared" si="2"/>
      </c>
      <c r="B137" s="95">
        <v>22134</v>
      </c>
      <c r="C137" s="88">
        <v>40470</v>
      </c>
      <c r="D137" s="88">
        <v>40484</v>
      </c>
      <c r="E137" s="7" t="s">
        <v>297</v>
      </c>
      <c r="F137" s="8" t="s">
        <v>89</v>
      </c>
      <c r="G137" s="8" t="s">
        <v>39</v>
      </c>
      <c r="H137" s="7" t="s">
        <v>126</v>
      </c>
      <c r="I137" s="7" t="s">
        <v>104</v>
      </c>
      <c r="J137" s="137"/>
    </row>
    <row r="138" spans="1:10" ht="24.75" customHeight="1">
      <c r="A138" s="2">
        <f t="shared" si="2"/>
      </c>
      <c r="B138" s="95">
        <v>22135</v>
      </c>
      <c r="C138" s="88"/>
      <c r="D138" s="88"/>
      <c r="E138" s="7" t="s">
        <v>228</v>
      </c>
      <c r="F138" s="8"/>
      <c r="G138" s="8"/>
      <c r="H138" s="7"/>
      <c r="I138" s="7"/>
      <c r="J138" s="137"/>
    </row>
    <row r="139" spans="1:10" ht="48" customHeight="1">
      <c r="A139" s="2">
        <f t="shared" si="2"/>
      </c>
      <c r="B139" s="95">
        <v>22136</v>
      </c>
      <c r="C139" s="88">
        <v>40471</v>
      </c>
      <c r="D139" s="88">
        <v>40484</v>
      </c>
      <c r="E139" s="7" t="s">
        <v>295</v>
      </c>
      <c r="F139" s="8" t="s">
        <v>89</v>
      </c>
      <c r="G139" s="8" t="s">
        <v>38</v>
      </c>
      <c r="H139" s="7" t="s">
        <v>126</v>
      </c>
      <c r="I139" s="7" t="s">
        <v>104</v>
      </c>
      <c r="J139" s="137"/>
    </row>
    <row r="140" spans="1:10" ht="38.25" customHeight="1">
      <c r="A140" s="2" t="str">
        <f t="shared" si="2"/>
        <v>○</v>
      </c>
      <c r="B140" s="95">
        <v>22137</v>
      </c>
      <c r="C140" s="88">
        <v>40471</v>
      </c>
      <c r="D140" s="88">
        <v>40471</v>
      </c>
      <c r="E140" s="7" t="s">
        <v>298</v>
      </c>
      <c r="F140" s="8" t="s">
        <v>89</v>
      </c>
      <c r="G140" s="8" t="s">
        <v>98</v>
      </c>
      <c r="H140" s="7" t="s">
        <v>126</v>
      </c>
      <c r="I140" s="7"/>
      <c r="J140" s="137"/>
    </row>
    <row r="141" spans="1:10" ht="51.75" customHeight="1">
      <c r="A141" s="2">
        <f t="shared" si="2"/>
      </c>
      <c r="B141" s="95">
        <v>22138</v>
      </c>
      <c r="C141" s="88">
        <v>40472</v>
      </c>
      <c r="D141" s="88">
        <v>40478</v>
      </c>
      <c r="E141" s="7" t="s">
        <v>299</v>
      </c>
      <c r="F141" s="8" t="s">
        <v>89</v>
      </c>
      <c r="G141" s="8" t="s">
        <v>38</v>
      </c>
      <c r="H141" s="7" t="s">
        <v>126</v>
      </c>
      <c r="I141" s="108" t="s">
        <v>104</v>
      </c>
      <c r="J141" s="136"/>
    </row>
    <row r="142" spans="1:10" ht="36.75" customHeight="1">
      <c r="A142" s="2" t="str">
        <f t="shared" si="2"/>
        <v>○</v>
      </c>
      <c r="B142" s="95">
        <v>22139</v>
      </c>
      <c r="C142" s="88">
        <v>40472</v>
      </c>
      <c r="D142" s="88">
        <v>40472</v>
      </c>
      <c r="E142" s="7" t="s">
        <v>3</v>
      </c>
      <c r="F142" s="8" t="s">
        <v>89</v>
      </c>
      <c r="G142" s="7" t="s">
        <v>38</v>
      </c>
      <c r="H142" s="7" t="s">
        <v>94</v>
      </c>
      <c r="I142" s="7" t="s">
        <v>300</v>
      </c>
      <c r="J142" s="137" t="s">
        <v>92</v>
      </c>
    </row>
    <row r="143" spans="1:10" ht="45.75" customHeight="1">
      <c r="A143" s="2">
        <f t="shared" si="2"/>
      </c>
      <c r="B143" s="95">
        <v>22140</v>
      </c>
      <c r="C143" s="88">
        <v>40476</v>
      </c>
      <c r="D143" s="88">
        <v>40477</v>
      </c>
      <c r="E143" s="7" t="s">
        <v>4</v>
      </c>
      <c r="F143" s="7" t="s">
        <v>89</v>
      </c>
      <c r="G143" s="134" t="s">
        <v>98</v>
      </c>
      <c r="H143" s="7" t="s">
        <v>99</v>
      </c>
      <c r="I143" s="7"/>
      <c r="J143" s="137"/>
    </row>
    <row r="144" spans="1:10" ht="65.25" customHeight="1">
      <c r="A144" s="2">
        <f t="shared" si="2"/>
      </c>
      <c r="B144" s="95">
        <v>22141</v>
      </c>
      <c r="C144" s="88">
        <v>40478</v>
      </c>
      <c r="D144" s="88">
        <v>40484</v>
      </c>
      <c r="E144" s="7" t="s">
        <v>5</v>
      </c>
      <c r="F144" s="8" t="s">
        <v>89</v>
      </c>
      <c r="G144" s="8" t="s">
        <v>98</v>
      </c>
      <c r="H144" s="7" t="s">
        <v>126</v>
      </c>
      <c r="I144" s="7"/>
      <c r="J144" s="137"/>
    </row>
    <row r="145" spans="1:10" s="106" customFormat="1" ht="42" customHeight="1">
      <c r="A145" s="106" t="str">
        <f t="shared" si="2"/>
        <v>○</v>
      </c>
      <c r="B145" s="107">
        <v>22142</v>
      </c>
      <c r="C145" s="105">
        <v>40480</v>
      </c>
      <c r="D145" s="105">
        <v>40480</v>
      </c>
      <c r="E145" s="108" t="s">
        <v>6</v>
      </c>
      <c r="F145" s="104" t="s">
        <v>89</v>
      </c>
      <c r="G145" s="135" t="s">
        <v>98</v>
      </c>
      <c r="H145" s="108" t="s">
        <v>99</v>
      </c>
      <c r="I145" s="108"/>
      <c r="J145" s="136"/>
    </row>
    <row r="146" spans="1:10" s="106" customFormat="1" ht="48.75" customHeight="1">
      <c r="A146" s="106">
        <f t="shared" si="2"/>
      </c>
      <c r="B146" s="107">
        <v>22143</v>
      </c>
      <c r="C146" s="105">
        <v>40484</v>
      </c>
      <c r="D146" s="105">
        <v>40487</v>
      </c>
      <c r="E146" s="137" t="s">
        <v>302</v>
      </c>
      <c r="F146" s="135" t="s">
        <v>89</v>
      </c>
      <c r="G146" s="135" t="s">
        <v>98</v>
      </c>
      <c r="H146" s="136" t="s">
        <v>99</v>
      </c>
      <c r="I146" s="108"/>
      <c r="J146" s="136"/>
    </row>
    <row r="147" spans="1:10" s="106" customFormat="1" ht="62.25" customHeight="1">
      <c r="A147" s="106">
        <f t="shared" si="2"/>
      </c>
      <c r="B147" s="107">
        <v>22144</v>
      </c>
      <c r="C147" s="105">
        <v>40483</v>
      </c>
      <c r="D147" s="105">
        <v>40484</v>
      </c>
      <c r="E147" s="137" t="s">
        <v>303</v>
      </c>
      <c r="F147" s="8" t="s">
        <v>89</v>
      </c>
      <c r="G147" s="8" t="s">
        <v>38</v>
      </c>
      <c r="H147" s="7" t="s">
        <v>107</v>
      </c>
      <c r="I147" s="7" t="s">
        <v>201</v>
      </c>
      <c r="J147" s="137" t="s">
        <v>92</v>
      </c>
    </row>
    <row r="148" spans="1:10" ht="48" customHeight="1">
      <c r="A148" s="2">
        <f t="shared" si="2"/>
      </c>
      <c r="B148" s="107">
        <v>22145</v>
      </c>
      <c r="C148" s="88">
        <v>40486</v>
      </c>
      <c r="D148" s="88">
        <v>40499</v>
      </c>
      <c r="E148" s="137" t="s">
        <v>304</v>
      </c>
      <c r="F148" s="134" t="s">
        <v>89</v>
      </c>
      <c r="G148" s="134" t="s">
        <v>38</v>
      </c>
      <c r="H148" s="137" t="s">
        <v>126</v>
      </c>
      <c r="I148" s="137" t="s">
        <v>104</v>
      </c>
      <c r="J148" s="137"/>
    </row>
    <row r="149" spans="1:10" ht="61.5" customHeight="1">
      <c r="A149" s="2">
        <f t="shared" si="2"/>
      </c>
      <c r="B149" s="107">
        <v>22146</v>
      </c>
      <c r="C149" s="88">
        <v>40486</v>
      </c>
      <c r="D149" s="88">
        <v>40499</v>
      </c>
      <c r="E149" s="137" t="s">
        <v>305</v>
      </c>
      <c r="F149" s="134" t="s">
        <v>89</v>
      </c>
      <c r="G149" s="134" t="s">
        <v>98</v>
      </c>
      <c r="H149" s="137" t="s">
        <v>126</v>
      </c>
      <c r="I149" s="7"/>
      <c r="J149" s="137"/>
    </row>
    <row r="150" spans="1:10" ht="41.25" customHeight="1">
      <c r="A150" s="2" t="str">
        <f t="shared" si="2"/>
        <v>○</v>
      </c>
      <c r="B150" s="107">
        <v>22147</v>
      </c>
      <c r="C150" s="88">
        <v>40487</v>
      </c>
      <c r="D150" s="88">
        <v>40487</v>
      </c>
      <c r="E150" s="137" t="s">
        <v>306</v>
      </c>
      <c r="F150" s="134" t="s">
        <v>89</v>
      </c>
      <c r="G150" s="134" t="s">
        <v>98</v>
      </c>
      <c r="H150" s="137" t="s">
        <v>99</v>
      </c>
      <c r="I150" s="7"/>
      <c r="J150" s="137"/>
    </row>
    <row r="151" spans="1:10" s="106" customFormat="1" ht="41.25" customHeight="1">
      <c r="A151" s="106" t="str">
        <f t="shared" si="2"/>
        <v>○</v>
      </c>
      <c r="B151" s="107">
        <v>22148</v>
      </c>
      <c r="C151" s="105">
        <v>40490</v>
      </c>
      <c r="D151" s="105">
        <v>40490</v>
      </c>
      <c r="E151" s="136" t="s">
        <v>307</v>
      </c>
      <c r="F151" s="136" t="s">
        <v>89</v>
      </c>
      <c r="G151" s="135" t="s">
        <v>38</v>
      </c>
      <c r="H151" s="136" t="s">
        <v>160</v>
      </c>
      <c r="I151" s="7" t="s">
        <v>202</v>
      </c>
      <c r="J151" s="136"/>
    </row>
    <row r="152" spans="1:10" ht="39" customHeight="1">
      <c r="A152" s="2" t="str">
        <f t="shared" si="2"/>
        <v>○</v>
      </c>
      <c r="B152" s="107">
        <v>22149</v>
      </c>
      <c r="C152" s="88">
        <v>40487</v>
      </c>
      <c r="D152" s="88">
        <v>40487</v>
      </c>
      <c r="E152" s="136" t="s">
        <v>308</v>
      </c>
      <c r="F152" s="134" t="s">
        <v>89</v>
      </c>
      <c r="G152" s="134" t="s">
        <v>98</v>
      </c>
      <c r="H152" s="137" t="s">
        <v>168</v>
      </c>
      <c r="I152" s="7"/>
      <c r="J152" s="137"/>
    </row>
    <row r="153" spans="1:10" ht="38.25" customHeight="1">
      <c r="A153" s="2" t="str">
        <f t="shared" si="2"/>
        <v>○</v>
      </c>
      <c r="B153" s="107">
        <v>22150</v>
      </c>
      <c r="C153" s="88">
        <v>40491</v>
      </c>
      <c r="D153" s="88">
        <v>40491</v>
      </c>
      <c r="E153" s="137" t="s">
        <v>309</v>
      </c>
      <c r="F153" s="134" t="s">
        <v>89</v>
      </c>
      <c r="G153" s="134" t="s">
        <v>39</v>
      </c>
      <c r="H153" s="137" t="s">
        <v>94</v>
      </c>
      <c r="I153" s="137" t="s">
        <v>310</v>
      </c>
      <c r="J153" s="137"/>
    </row>
    <row r="154" spans="1:10" ht="51" customHeight="1">
      <c r="A154" s="2" t="str">
        <f t="shared" si="2"/>
        <v>○</v>
      </c>
      <c r="B154" s="107">
        <v>22151</v>
      </c>
      <c r="C154" s="88">
        <v>40491</v>
      </c>
      <c r="D154" s="88">
        <v>40491</v>
      </c>
      <c r="E154" s="137" t="s">
        <v>311</v>
      </c>
      <c r="F154" s="134" t="s">
        <v>89</v>
      </c>
      <c r="G154" s="134" t="s">
        <v>39</v>
      </c>
      <c r="H154" s="137" t="s">
        <v>94</v>
      </c>
      <c r="I154" s="137" t="s">
        <v>104</v>
      </c>
      <c r="J154" s="137"/>
    </row>
    <row r="155" spans="1:10" s="106" customFormat="1" ht="41.25" customHeight="1">
      <c r="A155" s="106" t="str">
        <f t="shared" si="2"/>
        <v>○</v>
      </c>
      <c r="B155" s="107">
        <v>22152</v>
      </c>
      <c r="C155" s="105">
        <v>40491</v>
      </c>
      <c r="D155" s="105">
        <v>40491</v>
      </c>
      <c r="E155" s="136" t="s">
        <v>312</v>
      </c>
      <c r="F155" s="135" t="s">
        <v>89</v>
      </c>
      <c r="G155" s="135" t="s">
        <v>38</v>
      </c>
      <c r="H155" s="136" t="s">
        <v>107</v>
      </c>
      <c r="I155" s="7" t="s">
        <v>201</v>
      </c>
      <c r="J155" s="136"/>
    </row>
    <row r="156" spans="1:10" ht="43.5" customHeight="1">
      <c r="A156" s="2" t="str">
        <f t="shared" si="2"/>
        <v>○</v>
      </c>
      <c r="B156" s="107">
        <v>22153</v>
      </c>
      <c r="C156" s="88">
        <v>40492</v>
      </c>
      <c r="D156" s="88">
        <v>40492</v>
      </c>
      <c r="E156" s="137" t="s">
        <v>313</v>
      </c>
      <c r="F156" s="134" t="s">
        <v>89</v>
      </c>
      <c r="G156" s="134" t="s">
        <v>38</v>
      </c>
      <c r="H156" s="137" t="s">
        <v>90</v>
      </c>
      <c r="I156" s="7" t="s">
        <v>202</v>
      </c>
      <c r="J156" s="137"/>
    </row>
    <row r="157" spans="1:10" ht="40.5" customHeight="1">
      <c r="A157" s="2" t="str">
        <f t="shared" si="2"/>
        <v>○</v>
      </c>
      <c r="B157" s="107">
        <v>22154</v>
      </c>
      <c r="C157" s="88">
        <v>40499</v>
      </c>
      <c r="D157" s="88">
        <v>40499</v>
      </c>
      <c r="E157" s="137" t="s">
        <v>337</v>
      </c>
      <c r="F157" s="134" t="s">
        <v>89</v>
      </c>
      <c r="G157" s="134" t="s">
        <v>38</v>
      </c>
      <c r="H157" s="137" t="s">
        <v>175</v>
      </c>
      <c r="I157" s="7" t="s">
        <v>202</v>
      </c>
      <c r="J157" s="137"/>
    </row>
    <row r="158" spans="1:10" ht="36.75" customHeight="1">
      <c r="A158" s="2">
        <f t="shared" si="2"/>
      </c>
      <c r="B158" s="107">
        <v>22155</v>
      </c>
      <c r="C158" s="88">
        <v>40500</v>
      </c>
      <c r="D158" s="88">
        <v>40514</v>
      </c>
      <c r="E158" s="137" t="s">
        <v>314</v>
      </c>
      <c r="F158" s="134" t="s">
        <v>89</v>
      </c>
      <c r="G158" s="134" t="s">
        <v>38</v>
      </c>
      <c r="H158" s="137" t="s">
        <v>338</v>
      </c>
      <c r="I158" s="7" t="s">
        <v>300</v>
      </c>
      <c r="J158" s="137" t="s">
        <v>92</v>
      </c>
    </row>
    <row r="159" spans="1:10" ht="42.75" customHeight="1">
      <c r="A159" s="2" t="str">
        <f t="shared" si="2"/>
        <v>○</v>
      </c>
      <c r="B159" s="107">
        <v>22156</v>
      </c>
      <c r="C159" s="88">
        <v>40501</v>
      </c>
      <c r="D159" s="88">
        <v>40501</v>
      </c>
      <c r="E159" s="137" t="s">
        <v>315</v>
      </c>
      <c r="F159" s="7" t="s">
        <v>89</v>
      </c>
      <c r="G159" s="7" t="s">
        <v>98</v>
      </c>
      <c r="H159" s="7" t="s">
        <v>99</v>
      </c>
      <c r="I159" s="7"/>
      <c r="J159" s="137"/>
    </row>
    <row r="160" spans="1:10" ht="50.25" customHeight="1">
      <c r="A160" s="2" t="str">
        <f t="shared" si="2"/>
        <v>○</v>
      </c>
      <c r="B160" s="107">
        <v>22157</v>
      </c>
      <c r="C160" s="88">
        <v>40501</v>
      </c>
      <c r="D160" s="88">
        <v>40501</v>
      </c>
      <c r="E160" s="137" t="s">
        <v>316</v>
      </c>
      <c r="F160" s="134" t="s">
        <v>89</v>
      </c>
      <c r="G160" s="134" t="s">
        <v>98</v>
      </c>
      <c r="H160" s="137" t="s">
        <v>134</v>
      </c>
      <c r="I160" s="7"/>
      <c r="J160" s="137"/>
    </row>
    <row r="161" spans="1:10" ht="53.25" customHeight="1">
      <c r="A161" s="2" t="str">
        <f t="shared" si="2"/>
        <v>○</v>
      </c>
      <c r="B161" s="107">
        <v>22158</v>
      </c>
      <c r="C161" s="88">
        <v>40508</v>
      </c>
      <c r="D161" s="88">
        <v>40508</v>
      </c>
      <c r="E161" s="137" t="s">
        <v>317</v>
      </c>
      <c r="F161" s="134" t="s">
        <v>89</v>
      </c>
      <c r="G161" s="134" t="s">
        <v>38</v>
      </c>
      <c r="H161" s="137" t="s">
        <v>132</v>
      </c>
      <c r="I161" s="7" t="s">
        <v>201</v>
      </c>
      <c r="J161" s="137" t="s">
        <v>92</v>
      </c>
    </row>
    <row r="162" spans="1:10" s="106" customFormat="1" ht="54.75" customHeight="1">
      <c r="A162" s="106" t="str">
        <f t="shared" si="2"/>
        <v>○</v>
      </c>
      <c r="B162" s="107">
        <v>22159</v>
      </c>
      <c r="C162" s="105">
        <v>40508</v>
      </c>
      <c r="D162" s="105">
        <v>40508</v>
      </c>
      <c r="E162" s="136" t="s">
        <v>318</v>
      </c>
      <c r="F162" s="135" t="s">
        <v>89</v>
      </c>
      <c r="G162" s="135" t="s">
        <v>38</v>
      </c>
      <c r="H162" s="136" t="s">
        <v>319</v>
      </c>
      <c r="I162" s="7" t="s">
        <v>201</v>
      </c>
      <c r="J162" s="137" t="s">
        <v>92</v>
      </c>
    </row>
    <row r="163" spans="1:10" s="106" customFormat="1" ht="63.75" customHeight="1">
      <c r="A163" s="106" t="str">
        <f t="shared" si="2"/>
        <v>○</v>
      </c>
      <c r="B163" s="107">
        <v>22160</v>
      </c>
      <c r="C163" s="105">
        <v>40508</v>
      </c>
      <c r="D163" s="105">
        <v>40508</v>
      </c>
      <c r="E163" s="136" t="s">
        <v>320</v>
      </c>
      <c r="F163" s="136" t="s">
        <v>89</v>
      </c>
      <c r="G163" s="135" t="s">
        <v>98</v>
      </c>
      <c r="H163" s="136" t="s">
        <v>188</v>
      </c>
      <c r="I163" s="108"/>
      <c r="J163" s="136"/>
    </row>
    <row r="164" spans="1:10" s="106" customFormat="1" ht="54.75" customHeight="1">
      <c r="A164" s="106" t="str">
        <f t="shared" si="2"/>
        <v>○</v>
      </c>
      <c r="B164" s="107">
        <v>22161</v>
      </c>
      <c r="C164" s="105">
        <v>40508</v>
      </c>
      <c r="D164" s="105">
        <v>40508</v>
      </c>
      <c r="E164" s="136" t="s">
        <v>321</v>
      </c>
      <c r="F164" s="135" t="s">
        <v>156</v>
      </c>
      <c r="G164" s="135" t="s">
        <v>38</v>
      </c>
      <c r="H164" s="136" t="s">
        <v>152</v>
      </c>
      <c r="I164" s="7" t="s">
        <v>201</v>
      </c>
      <c r="J164" s="137" t="s">
        <v>92</v>
      </c>
    </row>
    <row r="165" spans="1:10" s="106" customFormat="1" ht="54" customHeight="1">
      <c r="A165" s="106" t="str">
        <f t="shared" si="2"/>
        <v>○</v>
      </c>
      <c r="B165" s="107">
        <v>22162</v>
      </c>
      <c r="C165" s="105">
        <v>40508</v>
      </c>
      <c r="D165" s="105">
        <v>40508</v>
      </c>
      <c r="E165" s="136" t="s">
        <v>322</v>
      </c>
      <c r="F165" s="135" t="s">
        <v>89</v>
      </c>
      <c r="G165" s="135" t="s">
        <v>38</v>
      </c>
      <c r="H165" s="136" t="s">
        <v>168</v>
      </c>
      <c r="I165" s="7" t="s">
        <v>201</v>
      </c>
      <c r="J165" s="137" t="s">
        <v>92</v>
      </c>
    </row>
    <row r="166" spans="1:10" s="106" customFormat="1" ht="78" customHeight="1">
      <c r="A166" s="106" t="str">
        <f t="shared" si="2"/>
        <v>○</v>
      </c>
      <c r="B166" s="107">
        <v>22163</v>
      </c>
      <c r="C166" s="105">
        <v>40508</v>
      </c>
      <c r="D166" s="105">
        <v>40508</v>
      </c>
      <c r="E166" s="136" t="s">
        <v>323</v>
      </c>
      <c r="F166" s="135" t="s">
        <v>89</v>
      </c>
      <c r="G166" s="138" t="s">
        <v>38</v>
      </c>
      <c r="H166" s="136" t="s">
        <v>175</v>
      </c>
      <c r="I166" s="7" t="s">
        <v>201</v>
      </c>
      <c r="J166" s="137" t="s">
        <v>92</v>
      </c>
    </row>
    <row r="167" spans="1:10" ht="54.75" customHeight="1">
      <c r="A167" s="2" t="str">
        <f t="shared" si="2"/>
        <v>○</v>
      </c>
      <c r="B167" s="107">
        <v>22164</v>
      </c>
      <c r="C167" s="88">
        <v>40508</v>
      </c>
      <c r="D167" s="88">
        <v>40508</v>
      </c>
      <c r="E167" s="137" t="s">
        <v>318</v>
      </c>
      <c r="F167" s="134" t="s">
        <v>89</v>
      </c>
      <c r="G167" s="134" t="s">
        <v>38</v>
      </c>
      <c r="H167" s="137" t="s">
        <v>319</v>
      </c>
      <c r="I167" s="7" t="s">
        <v>201</v>
      </c>
      <c r="J167" s="137" t="s">
        <v>92</v>
      </c>
    </row>
    <row r="168" spans="1:10" ht="46.5" customHeight="1">
      <c r="A168" s="2" t="str">
        <f t="shared" si="2"/>
        <v>○</v>
      </c>
      <c r="B168" s="107">
        <v>22165</v>
      </c>
      <c r="C168" s="88">
        <v>40508</v>
      </c>
      <c r="D168" s="88">
        <v>40508</v>
      </c>
      <c r="E168" s="137" t="s">
        <v>324</v>
      </c>
      <c r="F168" s="137" t="s">
        <v>89</v>
      </c>
      <c r="G168" s="134" t="s">
        <v>38</v>
      </c>
      <c r="H168" s="137" t="s">
        <v>319</v>
      </c>
      <c r="I168" s="7" t="s">
        <v>201</v>
      </c>
      <c r="J168" s="137" t="s">
        <v>92</v>
      </c>
    </row>
    <row r="169" spans="1:10" s="106" customFormat="1" ht="50.25" customHeight="1">
      <c r="A169" s="2" t="str">
        <f t="shared" si="2"/>
        <v>○</v>
      </c>
      <c r="B169" s="107">
        <v>22166</v>
      </c>
      <c r="C169" s="105">
        <v>40508</v>
      </c>
      <c r="D169" s="105">
        <v>40508</v>
      </c>
      <c r="E169" s="136" t="s">
        <v>325</v>
      </c>
      <c r="F169" s="136" t="s">
        <v>89</v>
      </c>
      <c r="G169" s="135" t="s">
        <v>38</v>
      </c>
      <c r="H169" s="136" t="s">
        <v>132</v>
      </c>
      <c r="I169" s="7" t="s">
        <v>201</v>
      </c>
      <c r="J169" s="137" t="s">
        <v>92</v>
      </c>
    </row>
    <row r="170" spans="1:10" s="106" customFormat="1" ht="41.25" customHeight="1">
      <c r="A170" s="2" t="str">
        <f t="shared" si="2"/>
        <v>○</v>
      </c>
      <c r="B170" s="107">
        <v>22167</v>
      </c>
      <c r="C170" s="105">
        <v>40508</v>
      </c>
      <c r="D170" s="105">
        <v>40508</v>
      </c>
      <c r="E170" s="136" t="s">
        <v>326</v>
      </c>
      <c r="F170" s="136" t="s">
        <v>89</v>
      </c>
      <c r="G170" s="135" t="s">
        <v>98</v>
      </c>
      <c r="H170" s="136" t="s">
        <v>188</v>
      </c>
      <c r="I170" s="108"/>
      <c r="J170" s="136"/>
    </row>
    <row r="171" spans="1:10" s="106" customFormat="1" ht="42.75" customHeight="1">
      <c r="A171" s="2" t="str">
        <f t="shared" si="2"/>
        <v>○</v>
      </c>
      <c r="B171" s="107">
        <v>22168</v>
      </c>
      <c r="C171" s="105">
        <v>40511</v>
      </c>
      <c r="D171" s="105">
        <v>40511</v>
      </c>
      <c r="E171" s="136" t="s">
        <v>327</v>
      </c>
      <c r="F171" s="136" t="s">
        <v>89</v>
      </c>
      <c r="G171" s="135" t="s">
        <v>98</v>
      </c>
      <c r="H171" s="136" t="s">
        <v>152</v>
      </c>
      <c r="I171" s="108"/>
      <c r="J171" s="136"/>
    </row>
    <row r="172" spans="1:10" ht="35.25" customHeight="1">
      <c r="A172" s="2" t="str">
        <f aca="true" t="shared" si="4" ref="A172:A236">IF(C172="","",IF(C172=D172,"○",""))</f>
        <v>○</v>
      </c>
      <c r="B172" s="107">
        <v>22169</v>
      </c>
      <c r="C172" s="88">
        <v>40512</v>
      </c>
      <c r="D172" s="88">
        <v>40512</v>
      </c>
      <c r="E172" s="137" t="s">
        <v>328</v>
      </c>
      <c r="F172" s="134" t="s">
        <v>89</v>
      </c>
      <c r="G172" s="134" t="s">
        <v>98</v>
      </c>
      <c r="H172" s="137" t="s">
        <v>141</v>
      </c>
      <c r="I172" s="7"/>
      <c r="J172" s="137"/>
    </row>
    <row r="173" spans="1:10" ht="36" customHeight="1">
      <c r="A173" s="2" t="str">
        <f t="shared" si="4"/>
        <v>○</v>
      </c>
      <c r="B173" s="107">
        <v>22170</v>
      </c>
      <c r="C173" s="88">
        <v>40512</v>
      </c>
      <c r="D173" s="88">
        <v>40512</v>
      </c>
      <c r="E173" s="137" t="s">
        <v>329</v>
      </c>
      <c r="F173" s="134" t="s">
        <v>89</v>
      </c>
      <c r="G173" s="134" t="s">
        <v>98</v>
      </c>
      <c r="H173" s="137" t="s">
        <v>132</v>
      </c>
      <c r="I173" s="7"/>
      <c r="J173" s="137"/>
    </row>
    <row r="174" spans="1:10" ht="51" customHeight="1">
      <c r="A174" s="2">
        <f t="shared" si="4"/>
      </c>
      <c r="B174" s="107">
        <v>22171</v>
      </c>
      <c r="C174" s="88">
        <v>40513</v>
      </c>
      <c r="D174" s="88">
        <v>40514</v>
      </c>
      <c r="E174" s="137" t="s">
        <v>339</v>
      </c>
      <c r="F174" s="134" t="s">
        <v>89</v>
      </c>
      <c r="G174" s="134" t="s">
        <v>98</v>
      </c>
      <c r="H174" s="137" t="s">
        <v>99</v>
      </c>
      <c r="I174" s="7"/>
      <c r="J174" s="137"/>
    </row>
    <row r="175" spans="1:10" ht="48.75" customHeight="1">
      <c r="A175" s="2" t="str">
        <f t="shared" si="4"/>
        <v>○</v>
      </c>
      <c r="B175" s="107">
        <v>22172</v>
      </c>
      <c r="C175" s="88">
        <v>40514</v>
      </c>
      <c r="D175" s="88">
        <v>40514</v>
      </c>
      <c r="E175" s="137" t="s">
        <v>340</v>
      </c>
      <c r="F175" s="137" t="s">
        <v>89</v>
      </c>
      <c r="G175" s="134" t="s">
        <v>38</v>
      </c>
      <c r="H175" s="137" t="s">
        <v>152</v>
      </c>
      <c r="I175" s="7" t="s">
        <v>201</v>
      </c>
      <c r="J175" s="137" t="s">
        <v>341</v>
      </c>
    </row>
    <row r="176" spans="1:10" ht="36.75" customHeight="1">
      <c r="A176" s="2" t="str">
        <f t="shared" si="4"/>
        <v>○</v>
      </c>
      <c r="B176" s="107">
        <v>22173</v>
      </c>
      <c r="C176" s="88">
        <v>40514</v>
      </c>
      <c r="D176" s="88">
        <v>40514</v>
      </c>
      <c r="E176" s="137" t="s">
        <v>342</v>
      </c>
      <c r="F176" s="134" t="s">
        <v>89</v>
      </c>
      <c r="G176" s="134" t="s">
        <v>98</v>
      </c>
      <c r="H176" s="137" t="s">
        <v>168</v>
      </c>
      <c r="I176" s="7"/>
      <c r="J176" s="137"/>
    </row>
    <row r="177" spans="1:10" s="106" customFormat="1" ht="48" customHeight="1">
      <c r="A177" s="2" t="str">
        <f t="shared" si="4"/>
        <v>○</v>
      </c>
      <c r="B177" s="107">
        <v>22174</v>
      </c>
      <c r="C177" s="105">
        <v>40514</v>
      </c>
      <c r="D177" s="105">
        <v>40514</v>
      </c>
      <c r="E177" s="136" t="s">
        <v>343</v>
      </c>
      <c r="F177" s="135" t="s">
        <v>89</v>
      </c>
      <c r="G177" s="135" t="s">
        <v>38</v>
      </c>
      <c r="H177" s="136" t="s">
        <v>168</v>
      </c>
      <c r="I177" s="7" t="s">
        <v>201</v>
      </c>
      <c r="J177" s="137" t="s">
        <v>92</v>
      </c>
    </row>
    <row r="178" spans="1:10" ht="45" customHeight="1">
      <c r="A178" s="2" t="str">
        <f t="shared" si="4"/>
        <v>○</v>
      </c>
      <c r="B178" s="107">
        <v>22175</v>
      </c>
      <c r="C178" s="88">
        <v>40514</v>
      </c>
      <c r="D178" s="88">
        <v>40514</v>
      </c>
      <c r="E178" s="137" t="s">
        <v>344</v>
      </c>
      <c r="F178" s="134" t="s">
        <v>89</v>
      </c>
      <c r="G178" s="134" t="s">
        <v>38</v>
      </c>
      <c r="H178" s="137" t="s">
        <v>276</v>
      </c>
      <c r="I178" s="137" t="s">
        <v>91</v>
      </c>
      <c r="J178" s="137" t="s">
        <v>92</v>
      </c>
    </row>
    <row r="179" spans="1:10" ht="39.75" customHeight="1">
      <c r="A179" s="2">
        <f t="shared" si="4"/>
      </c>
      <c r="B179" s="107">
        <v>22176</v>
      </c>
      <c r="C179" s="88">
        <v>40514</v>
      </c>
      <c r="D179" s="88">
        <v>40518</v>
      </c>
      <c r="E179" s="137" t="s">
        <v>345</v>
      </c>
      <c r="F179" s="134" t="s">
        <v>89</v>
      </c>
      <c r="G179" s="137" t="s">
        <v>98</v>
      </c>
      <c r="H179" s="137" t="s">
        <v>152</v>
      </c>
      <c r="I179" s="7"/>
      <c r="J179" s="137"/>
    </row>
    <row r="180" spans="1:10" s="106" customFormat="1" ht="38.25" customHeight="1">
      <c r="A180" s="2" t="str">
        <f t="shared" si="4"/>
        <v>○</v>
      </c>
      <c r="B180" s="107">
        <v>22177</v>
      </c>
      <c r="C180" s="105">
        <v>40514</v>
      </c>
      <c r="D180" s="105">
        <v>40514</v>
      </c>
      <c r="E180" s="136" t="s">
        <v>346</v>
      </c>
      <c r="F180" s="136" t="s">
        <v>89</v>
      </c>
      <c r="G180" s="135" t="s">
        <v>98</v>
      </c>
      <c r="H180" s="136" t="s">
        <v>110</v>
      </c>
      <c r="I180" s="108"/>
      <c r="J180" s="136"/>
    </row>
    <row r="181" spans="1:10" ht="37.5" customHeight="1">
      <c r="A181" s="2" t="str">
        <f t="shared" si="4"/>
        <v>○</v>
      </c>
      <c r="B181" s="107">
        <v>22178</v>
      </c>
      <c r="C181" s="88">
        <v>40515</v>
      </c>
      <c r="D181" s="88">
        <v>40515</v>
      </c>
      <c r="E181" s="139" t="s">
        <v>347</v>
      </c>
      <c r="F181" s="134" t="s">
        <v>89</v>
      </c>
      <c r="G181" s="134" t="s">
        <v>38</v>
      </c>
      <c r="H181" s="137" t="s">
        <v>338</v>
      </c>
      <c r="I181" s="137" t="s">
        <v>205</v>
      </c>
      <c r="J181" s="137" t="s">
        <v>348</v>
      </c>
    </row>
    <row r="182" spans="1:10" ht="36" customHeight="1">
      <c r="A182" s="2" t="str">
        <f t="shared" si="4"/>
        <v>○</v>
      </c>
      <c r="B182" s="107">
        <v>22179</v>
      </c>
      <c r="C182" s="88">
        <v>40515</v>
      </c>
      <c r="D182" s="88">
        <v>40515</v>
      </c>
      <c r="E182" s="137" t="s">
        <v>349</v>
      </c>
      <c r="F182" s="134" t="s">
        <v>89</v>
      </c>
      <c r="G182" s="134" t="s">
        <v>38</v>
      </c>
      <c r="H182" s="137" t="s">
        <v>110</v>
      </c>
      <c r="I182" s="137" t="s">
        <v>202</v>
      </c>
      <c r="J182" s="137"/>
    </row>
    <row r="183" spans="1:10" s="106" customFormat="1" ht="42.75" customHeight="1">
      <c r="A183" s="2" t="str">
        <f t="shared" si="4"/>
        <v>○</v>
      </c>
      <c r="B183" s="107">
        <v>22180</v>
      </c>
      <c r="C183" s="105">
        <v>40518</v>
      </c>
      <c r="D183" s="105">
        <v>40518</v>
      </c>
      <c r="E183" s="136" t="s">
        <v>350</v>
      </c>
      <c r="F183" s="135" t="s">
        <v>89</v>
      </c>
      <c r="G183" s="135" t="s">
        <v>38</v>
      </c>
      <c r="H183" s="136" t="s">
        <v>188</v>
      </c>
      <c r="I183" s="7" t="s">
        <v>261</v>
      </c>
      <c r="J183" s="136"/>
    </row>
    <row r="184" spans="1:10" s="106" customFormat="1" ht="37.5" customHeight="1">
      <c r="A184" s="106" t="str">
        <f t="shared" si="4"/>
        <v>○</v>
      </c>
      <c r="B184" s="107">
        <v>22181</v>
      </c>
      <c r="C184" s="105">
        <v>40518</v>
      </c>
      <c r="D184" s="105">
        <v>40518</v>
      </c>
      <c r="E184" s="136" t="s">
        <v>351</v>
      </c>
      <c r="F184" s="136" t="s">
        <v>89</v>
      </c>
      <c r="G184" s="135" t="s">
        <v>98</v>
      </c>
      <c r="H184" s="136" t="s">
        <v>232</v>
      </c>
      <c r="I184" s="108"/>
      <c r="J184" s="136"/>
    </row>
    <row r="185" spans="1:10" s="106" customFormat="1" ht="30.75" customHeight="1">
      <c r="A185" s="106" t="str">
        <f t="shared" si="4"/>
        <v>○</v>
      </c>
      <c r="B185" s="107">
        <v>22182</v>
      </c>
      <c r="C185" s="105">
        <v>40519</v>
      </c>
      <c r="D185" s="105">
        <v>40519</v>
      </c>
      <c r="E185" s="136" t="s">
        <v>352</v>
      </c>
      <c r="F185" s="136" t="s">
        <v>89</v>
      </c>
      <c r="G185" s="135" t="s">
        <v>98</v>
      </c>
      <c r="H185" s="136" t="s">
        <v>107</v>
      </c>
      <c r="I185" s="108"/>
      <c r="J185" s="136"/>
    </row>
    <row r="186" spans="1:10" ht="35.25" customHeight="1">
      <c r="A186" s="2">
        <f t="shared" si="4"/>
      </c>
      <c r="B186" s="107">
        <v>22183</v>
      </c>
      <c r="C186" s="88">
        <v>40519</v>
      </c>
      <c r="D186" s="88">
        <v>40533</v>
      </c>
      <c r="E186" s="137" t="s">
        <v>353</v>
      </c>
      <c r="F186" s="134" t="s">
        <v>89</v>
      </c>
      <c r="G186" s="134" t="s">
        <v>38</v>
      </c>
      <c r="H186" s="137" t="s">
        <v>336</v>
      </c>
      <c r="I186" s="137" t="s">
        <v>91</v>
      </c>
      <c r="J186" s="137" t="s">
        <v>92</v>
      </c>
    </row>
    <row r="187" spans="1:10" s="106" customFormat="1" ht="77.25" customHeight="1">
      <c r="A187" s="2">
        <f t="shared" si="4"/>
      </c>
      <c r="B187" s="107">
        <v>22184</v>
      </c>
      <c r="C187" s="105">
        <v>40526</v>
      </c>
      <c r="D187" s="105">
        <v>40529</v>
      </c>
      <c r="E187" s="136" t="s">
        <v>354</v>
      </c>
      <c r="F187" s="135" t="s">
        <v>89</v>
      </c>
      <c r="G187" s="135" t="s">
        <v>98</v>
      </c>
      <c r="H187" s="136" t="s">
        <v>99</v>
      </c>
      <c r="I187" s="108"/>
      <c r="J187" s="136"/>
    </row>
    <row r="188" spans="1:10" s="126" customFormat="1" ht="24.75" customHeight="1">
      <c r="A188" s="2" t="str">
        <f t="shared" si="4"/>
        <v>○</v>
      </c>
      <c r="B188" s="107">
        <v>22185</v>
      </c>
      <c r="C188" s="88">
        <v>40528</v>
      </c>
      <c r="D188" s="88">
        <v>40528</v>
      </c>
      <c r="E188" s="137" t="s">
        <v>352</v>
      </c>
      <c r="F188" s="134" t="s">
        <v>89</v>
      </c>
      <c r="G188" s="134" t="s">
        <v>98</v>
      </c>
      <c r="H188" s="137" t="s">
        <v>107</v>
      </c>
      <c r="I188" s="7"/>
      <c r="J188" s="137"/>
    </row>
    <row r="189" spans="1:10" ht="61.5" customHeight="1">
      <c r="A189" s="2" t="str">
        <f t="shared" si="4"/>
        <v>○</v>
      </c>
      <c r="B189" s="107">
        <v>22186</v>
      </c>
      <c r="C189" s="88">
        <v>40529</v>
      </c>
      <c r="D189" s="88">
        <v>40529</v>
      </c>
      <c r="E189" s="137" t="s">
        <v>361</v>
      </c>
      <c r="F189" s="134" t="s">
        <v>89</v>
      </c>
      <c r="G189" s="134" t="s">
        <v>98</v>
      </c>
      <c r="H189" s="137" t="s">
        <v>188</v>
      </c>
      <c r="I189" s="7"/>
      <c r="J189" s="137"/>
    </row>
    <row r="190" spans="1:10" ht="61.5" customHeight="1">
      <c r="A190" s="2" t="str">
        <f t="shared" si="4"/>
        <v>○</v>
      </c>
      <c r="B190" s="107">
        <v>22187</v>
      </c>
      <c r="C190" s="88">
        <v>40529</v>
      </c>
      <c r="D190" s="88">
        <v>40529</v>
      </c>
      <c r="E190" s="137" t="s">
        <v>318</v>
      </c>
      <c r="F190" s="134" t="s">
        <v>89</v>
      </c>
      <c r="G190" s="134" t="s">
        <v>38</v>
      </c>
      <c r="H190" s="137" t="s">
        <v>319</v>
      </c>
      <c r="I190" s="7" t="s">
        <v>201</v>
      </c>
      <c r="J190" s="137" t="s">
        <v>92</v>
      </c>
    </row>
    <row r="191" spans="1:10" ht="48.75" customHeight="1">
      <c r="A191" s="2" t="str">
        <f t="shared" si="4"/>
        <v>○</v>
      </c>
      <c r="B191" s="107">
        <v>22188</v>
      </c>
      <c r="C191" s="88">
        <v>40529</v>
      </c>
      <c r="D191" s="88">
        <v>40529</v>
      </c>
      <c r="E191" s="137" t="s">
        <v>355</v>
      </c>
      <c r="F191" s="134" t="s">
        <v>89</v>
      </c>
      <c r="G191" s="134" t="s">
        <v>38</v>
      </c>
      <c r="H191" s="137" t="s">
        <v>132</v>
      </c>
      <c r="I191" s="7" t="s">
        <v>201</v>
      </c>
      <c r="J191" s="137" t="s">
        <v>92</v>
      </c>
    </row>
    <row r="192" spans="1:10" ht="55.5" customHeight="1">
      <c r="A192" s="2" t="str">
        <f t="shared" si="4"/>
        <v>○</v>
      </c>
      <c r="B192" s="107">
        <v>22189</v>
      </c>
      <c r="C192" s="88">
        <v>40533</v>
      </c>
      <c r="D192" s="88">
        <v>40533</v>
      </c>
      <c r="E192" s="137" t="s">
        <v>362</v>
      </c>
      <c r="F192" s="134" t="s">
        <v>89</v>
      </c>
      <c r="G192" s="134" t="s">
        <v>38</v>
      </c>
      <c r="H192" s="137" t="s">
        <v>152</v>
      </c>
      <c r="I192" s="137" t="s">
        <v>356</v>
      </c>
      <c r="J192" s="137"/>
    </row>
    <row r="193" spans="1:10" ht="64.5" customHeight="1">
      <c r="A193" s="2">
        <f t="shared" si="4"/>
      </c>
      <c r="B193" s="95">
        <v>22190</v>
      </c>
      <c r="C193" s="88">
        <v>40547</v>
      </c>
      <c r="D193" s="88">
        <v>40548</v>
      </c>
      <c r="E193" s="137" t="s">
        <v>363</v>
      </c>
      <c r="F193" s="8" t="s">
        <v>89</v>
      </c>
      <c r="G193" s="134" t="s">
        <v>39</v>
      </c>
      <c r="H193" s="7" t="s">
        <v>107</v>
      </c>
      <c r="I193" s="137" t="s">
        <v>104</v>
      </c>
      <c r="J193" s="137"/>
    </row>
    <row r="194" spans="1:10" s="106" customFormat="1" ht="33" customHeight="1">
      <c r="A194" s="106" t="str">
        <f t="shared" si="4"/>
        <v>○</v>
      </c>
      <c r="B194" s="95">
        <v>22191</v>
      </c>
      <c r="C194" s="105">
        <v>40549</v>
      </c>
      <c r="D194" s="105">
        <v>40549</v>
      </c>
      <c r="E194" s="136" t="s">
        <v>364</v>
      </c>
      <c r="F194" s="135" t="s">
        <v>89</v>
      </c>
      <c r="G194" s="135" t="s">
        <v>98</v>
      </c>
      <c r="H194" s="136" t="s">
        <v>338</v>
      </c>
      <c r="I194" s="108"/>
      <c r="J194" s="136"/>
    </row>
    <row r="195" spans="1:10" ht="36" customHeight="1">
      <c r="A195" s="2">
        <f t="shared" si="4"/>
      </c>
      <c r="B195" s="95">
        <v>22192</v>
      </c>
      <c r="C195" s="88">
        <v>40548</v>
      </c>
      <c r="D195" s="88">
        <v>40554</v>
      </c>
      <c r="E195" s="137" t="s">
        <v>365</v>
      </c>
      <c r="F195" s="134" t="s">
        <v>89</v>
      </c>
      <c r="G195" s="134" t="s">
        <v>38</v>
      </c>
      <c r="H195" s="137" t="s">
        <v>168</v>
      </c>
      <c r="I195" s="137" t="s">
        <v>91</v>
      </c>
      <c r="J195" s="137"/>
    </row>
    <row r="196" spans="1:10" s="126" customFormat="1" ht="63.75" customHeight="1">
      <c r="A196" s="2">
        <f t="shared" si="4"/>
      </c>
      <c r="B196" s="95">
        <v>22193</v>
      </c>
      <c r="C196" s="88">
        <v>40548</v>
      </c>
      <c r="D196" s="88">
        <v>40549</v>
      </c>
      <c r="E196" s="137" t="s">
        <v>385</v>
      </c>
      <c r="F196" s="134" t="s">
        <v>89</v>
      </c>
      <c r="G196" s="134" t="s">
        <v>39</v>
      </c>
      <c r="H196" s="137" t="s">
        <v>106</v>
      </c>
      <c r="I196" s="137" t="s">
        <v>104</v>
      </c>
      <c r="J196" s="137"/>
    </row>
    <row r="197" spans="1:10" ht="60.75" customHeight="1">
      <c r="A197" s="2">
        <f t="shared" si="4"/>
      </c>
      <c r="B197" s="95">
        <v>22194</v>
      </c>
      <c r="C197" s="88">
        <v>40554</v>
      </c>
      <c r="D197" s="88">
        <v>40567</v>
      </c>
      <c r="E197" s="137" t="s">
        <v>366</v>
      </c>
      <c r="F197" s="134" t="s">
        <v>89</v>
      </c>
      <c r="G197" s="134" t="s">
        <v>38</v>
      </c>
      <c r="H197" s="137" t="s">
        <v>107</v>
      </c>
      <c r="I197" s="7" t="s">
        <v>201</v>
      </c>
      <c r="J197" s="137" t="s">
        <v>92</v>
      </c>
    </row>
    <row r="198" spans="1:10" ht="39.75" customHeight="1">
      <c r="A198" s="2" t="str">
        <f t="shared" si="4"/>
        <v>○</v>
      </c>
      <c r="B198" s="95">
        <v>22195</v>
      </c>
      <c r="C198" s="88">
        <v>40556</v>
      </c>
      <c r="D198" s="88">
        <v>40556</v>
      </c>
      <c r="E198" s="137" t="s">
        <v>367</v>
      </c>
      <c r="F198" s="134" t="s">
        <v>89</v>
      </c>
      <c r="G198" s="134" t="s">
        <v>98</v>
      </c>
      <c r="H198" s="137" t="s">
        <v>368</v>
      </c>
      <c r="I198" s="7"/>
      <c r="J198" s="137"/>
    </row>
    <row r="199" spans="1:10" ht="86.25" customHeight="1">
      <c r="A199" s="2" t="str">
        <f t="shared" si="4"/>
        <v>○</v>
      </c>
      <c r="B199" s="95">
        <v>22196</v>
      </c>
      <c r="C199" s="88">
        <v>40560</v>
      </c>
      <c r="D199" s="88">
        <v>40560</v>
      </c>
      <c r="E199" s="137" t="s">
        <v>369</v>
      </c>
      <c r="F199" s="134" t="s">
        <v>89</v>
      </c>
      <c r="G199" s="134" t="s">
        <v>38</v>
      </c>
      <c r="H199" s="137" t="s">
        <v>152</v>
      </c>
      <c r="I199" s="7" t="s">
        <v>201</v>
      </c>
      <c r="J199" s="137" t="s">
        <v>92</v>
      </c>
    </row>
    <row r="200" spans="1:10" ht="80.25" customHeight="1">
      <c r="A200" s="2">
        <f t="shared" si="4"/>
      </c>
      <c r="B200" s="95">
        <v>22197</v>
      </c>
      <c r="C200" s="88">
        <v>40560</v>
      </c>
      <c r="D200" s="88">
        <v>40561</v>
      </c>
      <c r="E200" s="137" t="s">
        <v>370</v>
      </c>
      <c r="F200" s="134" t="s">
        <v>89</v>
      </c>
      <c r="G200" s="134" t="s">
        <v>38</v>
      </c>
      <c r="H200" s="137" t="s">
        <v>191</v>
      </c>
      <c r="I200" s="137" t="s">
        <v>91</v>
      </c>
      <c r="J200" s="137" t="s">
        <v>92</v>
      </c>
    </row>
    <row r="201" spans="1:10" ht="45.75" customHeight="1">
      <c r="A201" s="2" t="str">
        <f t="shared" si="4"/>
        <v>○</v>
      </c>
      <c r="B201" s="95">
        <v>22198</v>
      </c>
      <c r="C201" s="88">
        <v>40561</v>
      </c>
      <c r="D201" s="88">
        <v>40561</v>
      </c>
      <c r="E201" s="137" t="s">
        <v>371</v>
      </c>
      <c r="F201" s="134" t="s">
        <v>156</v>
      </c>
      <c r="G201" s="134" t="s">
        <v>98</v>
      </c>
      <c r="H201" s="137" t="s">
        <v>134</v>
      </c>
      <c r="I201" s="7"/>
      <c r="J201" s="137"/>
    </row>
    <row r="202" spans="1:10" ht="41.25" customHeight="1">
      <c r="A202" s="2">
        <f t="shared" si="4"/>
      </c>
      <c r="B202" s="95">
        <v>22199</v>
      </c>
      <c r="C202" s="88">
        <v>40561</v>
      </c>
      <c r="D202" s="88">
        <v>40562</v>
      </c>
      <c r="E202" s="137" t="s">
        <v>372</v>
      </c>
      <c r="F202" s="134" t="s">
        <v>89</v>
      </c>
      <c r="G202" s="137" t="s">
        <v>98</v>
      </c>
      <c r="H202" s="137" t="s">
        <v>106</v>
      </c>
      <c r="I202" s="7"/>
      <c r="J202" s="137"/>
    </row>
    <row r="203" spans="1:10" s="106" customFormat="1" ht="36" customHeight="1">
      <c r="A203" s="106" t="str">
        <f t="shared" si="4"/>
        <v>○</v>
      </c>
      <c r="B203" s="95">
        <v>22200</v>
      </c>
      <c r="C203" s="105">
        <v>40563</v>
      </c>
      <c r="D203" s="105">
        <v>40563</v>
      </c>
      <c r="E203" s="136" t="s">
        <v>373</v>
      </c>
      <c r="F203" s="135" t="s">
        <v>89</v>
      </c>
      <c r="G203" s="135" t="s">
        <v>98</v>
      </c>
      <c r="H203" s="136" t="s">
        <v>106</v>
      </c>
      <c r="I203" s="108"/>
      <c r="J203" s="136"/>
    </row>
    <row r="204" spans="1:10" ht="65.25" customHeight="1">
      <c r="A204" s="2">
        <f t="shared" si="4"/>
      </c>
      <c r="B204" s="95">
        <v>22201</v>
      </c>
      <c r="C204" s="88">
        <v>40568</v>
      </c>
      <c r="D204" s="88">
        <v>40569</v>
      </c>
      <c r="E204" s="137" t="s">
        <v>374</v>
      </c>
      <c r="F204" s="134" t="s">
        <v>89</v>
      </c>
      <c r="G204" s="134" t="s">
        <v>98</v>
      </c>
      <c r="H204" s="137" t="s">
        <v>99</v>
      </c>
      <c r="I204" s="7"/>
      <c r="J204" s="137"/>
    </row>
    <row r="205" spans="1:10" s="106" customFormat="1" ht="49.5" customHeight="1">
      <c r="A205" s="2">
        <f t="shared" si="4"/>
      </c>
      <c r="B205" s="95">
        <v>22202</v>
      </c>
      <c r="C205" s="105">
        <v>40568</v>
      </c>
      <c r="D205" s="105">
        <v>40570</v>
      </c>
      <c r="E205" s="136" t="s">
        <v>375</v>
      </c>
      <c r="F205" s="135" t="s">
        <v>89</v>
      </c>
      <c r="G205" s="135" t="s">
        <v>38</v>
      </c>
      <c r="H205" s="136" t="s">
        <v>106</v>
      </c>
      <c r="I205" s="7" t="s">
        <v>201</v>
      </c>
      <c r="J205" s="137" t="s">
        <v>376</v>
      </c>
    </row>
    <row r="206" spans="1:10" s="106" customFormat="1" ht="38.25" customHeight="1">
      <c r="A206" s="106" t="str">
        <f t="shared" si="4"/>
        <v>○</v>
      </c>
      <c r="B206" s="95">
        <v>22203</v>
      </c>
      <c r="C206" s="105">
        <v>40570</v>
      </c>
      <c r="D206" s="105">
        <v>40570</v>
      </c>
      <c r="E206" s="136" t="s">
        <v>377</v>
      </c>
      <c r="F206" s="135" t="s">
        <v>89</v>
      </c>
      <c r="G206" s="135" t="s">
        <v>39</v>
      </c>
      <c r="H206" s="136" t="s">
        <v>232</v>
      </c>
      <c r="I206" s="136" t="s">
        <v>104</v>
      </c>
      <c r="J206" s="136"/>
    </row>
    <row r="207" spans="1:10" ht="39.75" customHeight="1">
      <c r="A207" s="2" t="str">
        <f t="shared" si="4"/>
        <v>○</v>
      </c>
      <c r="B207" s="95">
        <v>22204</v>
      </c>
      <c r="C207" s="88">
        <v>40571</v>
      </c>
      <c r="D207" s="105">
        <v>40571</v>
      </c>
      <c r="E207" s="137" t="s">
        <v>378</v>
      </c>
      <c r="F207" s="134" t="s">
        <v>89</v>
      </c>
      <c r="G207" s="134" t="s">
        <v>38</v>
      </c>
      <c r="H207" s="137" t="s">
        <v>94</v>
      </c>
      <c r="I207" s="137" t="s">
        <v>202</v>
      </c>
      <c r="J207" s="137"/>
    </row>
    <row r="208" spans="1:10" ht="37.5" customHeight="1">
      <c r="A208" s="2" t="str">
        <f t="shared" si="4"/>
        <v>○</v>
      </c>
      <c r="B208" s="95">
        <v>22205</v>
      </c>
      <c r="C208" s="88">
        <v>40574</v>
      </c>
      <c r="D208" s="105">
        <v>40574</v>
      </c>
      <c r="E208" s="137" t="s">
        <v>379</v>
      </c>
      <c r="F208" s="134" t="s">
        <v>89</v>
      </c>
      <c r="G208" s="134" t="s">
        <v>38</v>
      </c>
      <c r="H208" s="137" t="s">
        <v>232</v>
      </c>
      <c r="I208" s="137" t="s">
        <v>91</v>
      </c>
      <c r="J208" s="137" t="s">
        <v>92</v>
      </c>
    </row>
    <row r="209" spans="1:10" s="106" customFormat="1" ht="43.5" customHeight="1">
      <c r="A209" s="2" t="str">
        <f t="shared" si="4"/>
        <v>○</v>
      </c>
      <c r="B209" s="95">
        <v>22206</v>
      </c>
      <c r="C209" s="105">
        <v>40574</v>
      </c>
      <c r="D209" s="105">
        <v>40574</v>
      </c>
      <c r="E209" s="136" t="s">
        <v>381</v>
      </c>
      <c r="F209" s="135" t="s">
        <v>89</v>
      </c>
      <c r="G209" s="135" t="s">
        <v>38</v>
      </c>
      <c r="H209" s="136" t="s">
        <v>380</v>
      </c>
      <c r="I209" s="137" t="s">
        <v>91</v>
      </c>
      <c r="J209" s="137" t="s">
        <v>92</v>
      </c>
    </row>
    <row r="210" spans="1:10" ht="93" customHeight="1">
      <c r="A210" s="2" t="str">
        <f t="shared" si="4"/>
        <v>○</v>
      </c>
      <c r="B210" s="95">
        <v>22207</v>
      </c>
      <c r="C210" s="88">
        <v>40575</v>
      </c>
      <c r="D210" s="88">
        <v>40575</v>
      </c>
      <c r="E210" s="137" t="s">
        <v>418</v>
      </c>
      <c r="F210" s="134" t="s">
        <v>89</v>
      </c>
      <c r="G210" s="134" t="s">
        <v>38</v>
      </c>
      <c r="H210" s="137" t="s">
        <v>96</v>
      </c>
      <c r="I210" s="137" t="s">
        <v>202</v>
      </c>
      <c r="J210" s="137"/>
    </row>
    <row r="211" spans="1:10" ht="24.75" customHeight="1">
      <c r="A211" s="2" t="str">
        <f t="shared" si="4"/>
        <v>○</v>
      </c>
      <c r="B211" s="95">
        <v>22208</v>
      </c>
      <c r="C211" s="88">
        <v>40576</v>
      </c>
      <c r="D211" s="88">
        <v>40576</v>
      </c>
      <c r="E211" s="136" t="s">
        <v>386</v>
      </c>
      <c r="F211" s="134" t="s">
        <v>89</v>
      </c>
      <c r="G211" s="134" t="s">
        <v>98</v>
      </c>
      <c r="H211" s="137" t="s">
        <v>224</v>
      </c>
      <c r="I211" s="7"/>
      <c r="J211" s="137"/>
    </row>
    <row r="212" spans="1:10" ht="39.75" customHeight="1">
      <c r="A212" s="2" t="str">
        <f t="shared" si="4"/>
        <v>○</v>
      </c>
      <c r="B212" s="95">
        <v>22209</v>
      </c>
      <c r="C212" s="88">
        <v>40577</v>
      </c>
      <c r="D212" s="105">
        <v>40577</v>
      </c>
      <c r="E212" s="137" t="s">
        <v>387</v>
      </c>
      <c r="F212" s="134" t="s">
        <v>89</v>
      </c>
      <c r="G212" s="134" t="s">
        <v>98</v>
      </c>
      <c r="H212" s="137" t="s">
        <v>107</v>
      </c>
      <c r="I212" s="7"/>
      <c r="J212" s="137"/>
    </row>
    <row r="213" spans="1:10" ht="42.75" customHeight="1">
      <c r="A213" s="2" t="str">
        <f t="shared" si="4"/>
        <v>○</v>
      </c>
      <c r="B213" s="95">
        <v>22210</v>
      </c>
      <c r="C213" s="88">
        <v>40578</v>
      </c>
      <c r="D213" s="105">
        <v>40578</v>
      </c>
      <c r="E213" s="137" t="s">
        <v>388</v>
      </c>
      <c r="F213" s="134" t="s">
        <v>89</v>
      </c>
      <c r="G213" s="134" t="s">
        <v>98</v>
      </c>
      <c r="H213" s="137" t="s">
        <v>168</v>
      </c>
      <c r="I213" s="7"/>
      <c r="J213" s="137"/>
    </row>
    <row r="214" spans="1:10" ht="54" customHeight="1">
      <c r="A214" s="2" t="str">
        <f t="shared" si="4"/>
        <v>○</v>
      </c>
      <c r="B214" s="95">
        <v>22211</v>
      </c>
      <c r="C214" s="88">
        <v>40582</v>
      </c>
      <c r="D214" s="105">
        <v>40582</v>
      </c>
      <c r="E214" s="137" t="s">
        <v>419</v>
      </c>
      <c r="F214" s="134" t="s">
        <v>89</v>
      </c>
      <c r="G214" s="134" t="s">
        <v>98</v>
      </c>
      <c r="H214" s="137" t="s">
        <v>188</v>
      </c>
      <c r="I214" s="7"/>
      <c r="J214" s="137"/>
    </row>
    <row r="215" spans="1:10" ht="36.75" customHeight="1">
      <c r="A215" s="2" t="str">
        <f t="shared" si="4"/>
        <v>○</v>
      </c>
      <c r="B215" s="95">
        <v>22212</v>
      </c>
      <c r="C215" s="88">
        <v>40582</v>
      </c>
      <c r="D215" s="88">
        <v>40582</v>
      </c>
      <c r="E215" s="137" t="s">
        <v>389</v>
      </c>
      <c r="F215" s="134" t="s">
        <v>89</v>
      </c>
      <c r="G215" s="134" t="s">
        <v>98</v>
      </c>
      <c r="H215" s="137" t="s">
        <v>390</v>
      </c>
      <c r="I215" s="7"/>
      <c r="J215" s="137"/>
    </row>
    <row r="216" spans="1:10" ht="41.25" customHeight="1">
      <c r="A216" s="2" t="str">
        <f t="shared" si="4"/>
        <v>○</v>
      </c>
      <c r="B216" s="95">
        <v>22213</v>
      </c>
      <c r="C216" s="88">
        <v>40582</v>
      </c>
      <c r="D216" s="105">
        <v>40582</v>
      </c>
      <c r="E216" s="137" t="s">
        <v>391</v>
      </c>
      <c r="F216" s="134" t="s">
        <v>89</v>
      </c>
      <c r="G216" s="134" t="s">
        <v>38</v>
      </c>
      <c r="H216" s="137" t="s">
        <v>168</v>
      </c>
      <c r="I216" s="137" t="s">
        <v>202</v>
      </c>
      <c r="J216" s="137"/>
    </row>
    <row r="217" spans="1:10" ht="39.75" customHeight="1">
      <c r="A217" s="2" t="str">
        <f t="shared" si="4"/>
        <v>○</v>
      </c>
      <c r="B217" s="95">
        <v>22214</v>
      </c>
      <c r="C217" s="88">
        <v>40583</v>
      </c>
      <c r="D217" s="105">
        <v>40583</v>
      </c>
      <c r="E217" s="137" t="s">
        <v>392</v>
      </c>
      <c r="F217" s="134" t="s">
        <v>89</v>
      </c>
      <c r="G217" s="134" t="s">
        <v>38</v>
      </c>
      <c r="H217" s="137" t="s">
        <v>168</v>
      </c>
      <c r="I217" s="137" t="s">
        <v>202</v>
      </c>
      <c r="J217" s="137"/>
    </row>
    <row r="218" spans="1:10" s="106" customFormat="1" ht="68.25" customHeight="1">
      <c r="A218" s="2" t="str">
        <f t="shared" si="4"/>
        <v>○</v>
      </c>
      <c r="B218" s="95">
        <v>22215</v>
      </c>
      <c r="C218" s="105">
        <v>40584</v>
      </c>
      <c r="D218" s="105">
        <v>40584</v>
      </c>
      <c r="E218" s="136" t="s">
        <v>393</v>
      </c>
      <c r="F218" s="135" t="s">
        <v>89</v>
      </c>
      <c r="G218" s="135" t="s">
        <v>38</v>
      </c>
      <c r="H218" s="136" t="s">
        <v>188</v>
      </c>
      <c r="I218" s="7" t="s">
        <v>201</v>
      </c>
      <c r="J218" s="137" t="s">
        <v>92</v>
      </c>
    </row>
    <row r="219" spans="1:10" ht="45" customHeight="1">
      <c r="A219" s="2">
        <f t="shared" si="4"/>
      </c>
      <c r="B219" s="95">
        <v>22216</v>
      </c>
      <c r="C219" s="88">
        <v>40588</v>
      </c>
      <c r="D219" s="105">
        <v>40589</v>
      </c>
      <c r="E219" s="137" t="s">
        <v>394</v>
      </c>
      <c r="F219" s="137" t="s">
        <v>395</v>
      </c>
      <c r="G219" s="134" t="s">
        <v>38</v>
      </c>
      <c r="H219" s="137" t="s">
        <v>94</v>
      </c>
      <c r="I219" s="137" t="s">
        <v>202</v>
      </c>
      <c r="J219" s="137"/>
    </row>
    <row r="220" spans="1:10" ht="64.5" customHeight="1">
      <c r="A220" s="2" t="str">
        <f t="shared" si="4"/>
        <v>○</v>
      </c>
      <c r="B220" s="95">
        <v>22217</v>
      </c>
      <c r="C220" s="88">
        <v>40588</v>
      </c>
      <c r="D220" s="88">
        <v>40588</v>
      </c>
      <c r="E220" s="137" t="s">
        <v>396</v>
      </c>
      <c r="F220" s="134" t="s">
        <v>89</v>
      </c>
      <c r="G220" s="134" t="s">
        <v>38</v>
      </c>
      <c r="H220" s="137" t="s">
        <v>276</v>
      </c>
      <c r="I220" s="137" t="s">
        <v>397</v>
      </c>
      <c r="J220" s="137" t="s">
        <v>398</v>
      </c>
    </row>
    <row r="221" spans="1:10" ht="36.75" customHeight="1">
      <c r="A221" s="2" t="str">
        <f t="shared" si="4"/>
        <v>○</v>
      </c>
      <c r="B221" s="95">
        <v>22218</v>
      </c>
      <c r="C221" s="88">
        <v>40588</v>
      </c>
      <c r="D221" s="88">
        <v>40588</v>
      </c>
      <c r="E221" s="137" t="s">
        <v>399</v>
      </c>
      <c r="F221" s="134" t="s">
        <v>89</v>
      </c>
      <c r="G221" s="134" t="s">
        <v>98</v>
      </c>
      <c r="H221" s="137" t="s">
        <v>90</v>
      </c>
      <c r="I221" s="7"/>
      <c r="J221" s="137"/>
    </row>
    <row r="222" spans="1:10" ht="39.75" customHeight="1">
      <c r="A222" s="2" t="str">
        <f t="shared" si="4"/>
        <v>○</v>
      </c>
      <c r="B222" s="95">
        <v>22219</v>
      </c>
      <c r="C222" s="88">
        <v>40588</v>
      </c>
      <c r="D222" s="88">
        <v>40588</v>
      </c>
      <c r="E222" s="137" t="s">
        <v>399</v>
      </c>
      <c r="F222" s="134" t="s">
        <v>89</v>
      </c>
      <c r="G222" s="134" t="s">
        <v>98</v>
      </c>
      <c r="H222" s="137" t="s">
        <v>90</v>
      </c>
      <c r="I222" s="7"/>
      <c r="J222" s="137"/>
    </row>
    <row r="223" spans="1:10" ht="64.5" customHeight="1">
      <c r="A223" s="2" t="str">
        <f t="shared" si="4"/>
        <v>○</v>
      </c>
      <c r="B223" s="95">
        <v>22220</v>
      </c>
      <c r="C223" s="88">
        <v>40588</v>
      </c>
      <c r="D223" s="105">
        <v>40588</v>
      </c>
      <c r="E223" s="137" t="s">
        <v>400</v>
      </c>
      <c r="F223" s="134" t="s">
        <v>89</v>
      </c>
      <c r="G223" s="134" t="s">
        <v>38</v>
      </c>
      <c r="H223" s="137" t="s">
        <v>276</v>
      </c>
      <c r="I223" s="137" t="s">
        <v>397</v>
      </c>
      <c r="J223" s="137" t="s">
        <v>398</v>
      </c>
    </row>
    <row r="224" spans="1:10" s="106" customFormat="1" ht="50.25" customHeight="1">
      <c r="A224" s="2" t="str">
        <f t="shared" si="4"/>
        <v>○</v>
      </c>
      <c r="B224" s="95">
        <v>22221</v>
      </c>
      <c r="C224" s="105">
        <v>40589</v>
      </c>
      <c r="D224" s="105">
        <v>40589</v>
      </c>
      <c r="E224" s="136" t="s">
        <v>401</v>
      </c>
      <c r="F224" s="135" t="s">
        <v>89</v>
      </c>
      <c r="G224" s="135" t="s">
        <v>38</v>
      </c>
      <c r="H224" s="136" t="s">
        <v>152</v>
      </c>
      <c r="I224" s="7" t="s">
        <v>201</v>
      </c>
      <c r="J224" s="137" t="s">
        <v>92</v>
      </c>
    </row>
    <row r="225" spans="1:10" s="106" customFormat="1" ht="66" customHeight="1">
      <c r="A225" s="2" t="str">
        <f t="shared" si="4"/>
        <v>○</v>
      </c>
      <c r="B225" s="95">
        <v>22222</v>
      </c>
      <c r="C225" s="105">
        <v>40590</v>
      </c>
      <c r="D225" s="105">
        <v>40590</v>
      </c>
      <c r="E225" s="136" t="s">
        <v>402</v>
      </c>
      <c r="F225" s="135" t="s">
        <v>89</v>
      </c>
      <c r="G225" s="135" t="s">
        <v>38</v>
      </c>
      <c r="H225" s="136" t="s">
        <v>276</v>
      </c>
      <c r="I225" s="137" t="s">
        <v>397</v>
      </c>
      <c r="J225" s="137" t="s">
        <v>398</v>
      </c>
    </row>
    <row r="226" spans="1:10" ht="42.75" customHeight="1">
      <c r="A226" s="2">
        <f t="shared" si="4"/>
      </c>
      <c r="B226" s="95">
        <v>22223</v>
      </c>
      <c r="C226" s="88">
        <v>40589</v>
      </c>
      <c r="D226" s="105">
        <v>40590</v>
      </c>
      <c r="E226" s="137" t="s">
        <v>420</v>
      </c>
      <c r="F226" s="134" t="s">
        <v>89</v>
      </c>
      <c r="G226" s="134" t="s">
        <v>98</v>
      </c>
      <c r="H226" s="137" t="s">
        <v>210</v>
      </c>
      <c r="I226" s="7"/>
      <c r="J226" s="137"/>
    </row>
    <row r="227" spans="1:10" ht="36" customHeight="1">
      <c r="A227" s="2" t="str">
        <f t="shared" si="4"/>
        <v>○</v>
      </c>
      <c r="B227" s="95">
        <v>22224</v>
      </c>
      <c r="C227" s="88">
        <v>40590</v>
      </c>
      <c r="D227" s="88">
        <v>40590</v>
      </c>
      <c r="E227" s="136" t="s">
        <v>403</v>
      </c>
      <c r="F227" s="134" t="s">
        <v>89</v>
      </c>
      <c r="G227" s="134" t="s">
        <v>98</v>
      </c>
      <c r="H227" s="137" t="s">
        <v>103</v>
      </c>
      <c r="I227" s="7"/>
      <c r="J227" s="137"/>
    </row>
    <row r="228" spans="1:10" s="106" customFormat="1" ht="67.5" customHeight="1">
      <c r="A228" s="2" t="str">
        <f t="shared" si="4"/>
        <v>○</v>
      </c>
      <c r="B228" s="95">
        <v>22225</v>
      </c>
      <c r="C228" s="105">
        <v>40591</v>
      </c>
      <c r="D228" s="105">
        <v>40591</v>
      </c>
      <c r="E228" s="136" t="s">
        <v>421</v>
      </c>
      <c r="F228" s="136" t="s">
        <v>89</v>
      </c>
      <c r="G228" s="135" t="s">
        <v>38</v>
      </c>
      <c r="H228" s="136" t="s">
        <v>276</v>
      </c>
      <c r="I228" s="137" t="s">
        <v>397</v>
      </c>
      <c r="J228" s="137" t="s">
        <v>398</v>
      </c>
    </row>
    <row r="229" spans="1:10" s="106" customFormat="1" ht="71.25" customHeight="1">
      <c r="A229" s="2" t="str">
        <f t="shared" si="4"/>
        <v>○</v>
      </c>
      <c r="B229" s="95">
        <v>22226</v>
      </c>
      <c r="C229" s="105">
        <v>40591</v>
      </c>
      <c r="D229" s="105">
        <v>40591</v>
      </c>
      <c r="E229" s="136" t="s">
        <v>404</v>
      </c>
      <c r="F229" s="135" t="s">
        <v>89</v>
      </c>
      <c r="G229" s="135" t="s">
        <v>38</v>
      </c>
      <c r="H229" s="136" t="s">
        <v>276</v>
      </c>
      <c r="I229" s="137" t="s">
        <v>397</v>
      </c>
      <c r="J229" s="137" t="s">
        <v>398</v>
      </c>
    </row>
    <row r="230" spans="1:10" s="106" customFormat="1" ht="44.25" customHeight="1">
      <c r="A230" s="2" t="str">
        <f t="shared" si="4"/>
        <v>○</v>
      </c>
      <c r="B230" s="95">
        <v>22227</v>
      </c>
      <c r="C230" s="105">
        <v>40591</v>
      </c>
      <c r="D230" s="105">
        <v>40591</v>
      </c>
      <c r="E230" s="136" t="s">
        <v>405</v>
      </c>
      <c r="F230" s="136" t="s">
        <v>89</v>
      </c>
      <c r="G230" s="136" t="s">
        <v>38</v>
      </c>
      <c r="H230" s="136" t="s">
        <v>99</v>
      </c>
      <c r="I230" s="137" t="s">
        <v>91</v>
      </c>
      <c r="J230" s="137" t="s">
        <v>92</v>
      </c>
    </row>
    <row r="231" spans="1:10" ht="44.25" customHeight="1">
      <c r="A231" s="2">
        <f t="shared" si="4"/>
      </c>
      <c r="B231" s="95">
        <v>22228</v>
      </c>
      <c r="C231" s="88">
        <v>40591</v>
      </c>
      <c r="D231" s="88">
        <v>40598</v>
      </c>
      <c r="E231" s="137" t="s">
        <v>422</v>
      </c>
      <c r="F231" s="134" t="s">
        <v>89</v>
      </c>
      <c r="G231" s="134" t="s">
        <v>38</v>
      </c>
      <c r="H231" s="137" t="s">
        <v>380</v>
      </c>
      <c r="I231" s="137" t="s">
        <v>202</v>
      </c>
      <c r="J231" s="137"/>
    </row>
    <row r="232" spans="1:10" s="106" customFormat="1" ht="35.25" customHeight="1">
      <c r="A232" s="106" t="str">
        <f t="shared" si="4"/>
        <v>○</v>
      </c>
      <c r="B232" s="95">
        <v>22229</v>
      </c>
      <c r="C232" s="105">
        <v>40591</v>
      </c>
      <c r="D232" s="105">
        <v>40591</v>
      </c>
      <c r="E232" s="136" t="s">
        <v>406</v>
      </c>
      <c r="F232" s="135" t="s">
        <v>89</v>
      </c>
      <c r="G232" s="136" t="s">
        <v>98</v>
      </c>
      <c r="H232" s="136" t="s">
        <v>390</v>
      </c>
      <c r="I232" s="108"/>
      <c r="J232" s="136"/>
    </row>
    <row r="233" spans="1:10" ht="72" customHeight="1">
      <c r="A233" s="2" t="str">
        <f t="shared" si="4"/>
        <v>○</v>
      </c>
      <c r="B233" s="95">
        <v>22230</v>
      </c>
      <c r="C233" s="88">
        <v>40595</v>
      </c>
      <c r="D233" s="88">
        <v>40595</v>
      </c>
      <c r="E233" s="137" t="s">
        <v>407</v>
      </c>
      <c r="F233" s="134" t="s">
        <v>89</v>
      </c>
      <c r="G233" s="134" t="s">
        <v>38</v>
      </c>
      <c r="H233" s="137" t="s">
        <v>152</v>
      </c>
      <c r="I233" s="137" t="s">
        <v>202</v>
      </c>
      <c r="J233" s="137"/>
    </row>
    <row r="234" spans="1:10" ht="38.25" customHeight="1">
      <c r="A234" s="2" t="str">
        <f t="shared" si="4"/>
        <v>○</v>
      </c>
      <c r="B234" s="95">
        <v>22231</v>
      </c>
      <c r="C234" s="88">
        <v>40595</v>
      </c>
      <c r="D234" s="105">
        <v>40595</v>
      </c>
      <c r="E234" s="137" t="s">
        <v>408</v>
      </c>
      <c r="F234" s="134" t="s">
        <v>89</v>
      </c>
      <c r="G234" s="134" t="s">
        <v>38</v>
      </c>
      <c r="H234" s="137" t="s">
        <v>188</v>
      </c>
      <c r="I234" s="137" t="s">
        <v>91</v>
      </c>
      <c r="J234" s="137" t="s">
        <v>409</v>
      </c>
    </row>
    <row r="235" spans="1:10" s="106" customFormat="1" ht="37.5" customHeight="1">
      <c r="A235" s="2" t="str">
        <f t="shared" si="4"/>
        <v>○</v>
      </c>
      <c r="B235" s="95">
        <v>22232</v>
      </c>
      <c r="C235" s="105">
        <v>40598</v>
      </c>
      <c r="D235" s="105">
        <v>40598</v>
      </c>
      <c r="E235" s="136" t="s">
        <v>410</v>
      </c>
      <c r="F235" s="135" t="s">
        <v>89</v>
      </c>
      <c r="G235" s="135" t="s">
        <v>98</v>
      </c>
      <c r="H235" s="136" t="s">
        <v>158</v>
      </c>
      <c r="I235" s="108"/>
      <c r="J235" s="136"/>
    </row>
    <row r="236" spans="1:10" s="106" customFormat="1" ht="40.5" customHeight="1">
      <c r="A236" s="2">
        <f t="shared" si="4"/>
      </c>
      <c r="B236" s="95">
        <v>22233</v>
      </c>
      <c r="C236" s="105">
        <v>40599</v>
      </c>
      <c r="D236" s="105">
        <v>40604</v>
      </c>
      <c r="E236" s="136" t="s">
        <v>411</v>
      </c>
      <c r="F236" s="135" t="s">
        <v>89</v>
      </c>
      <c r="G236" s="136" t="s">
        <v>38</v>
      </c>
      <c r="H236" s="136" t="s">
        <v>338</v>
      </c>
      <c r="I236" s="137" t="s">
        <v>202</v>
      </c>
      <c r="J236" s="136"/>
    </row>
    <row r="237" spans="1:10" ht="81.75" customHeight="1">
      <c r="A237" s="2" t="str">
        <f aca="true" t="shared" si="5" ref="A237:A250">IF(C237="","",IF(C237=D237,"○",""))</f>
        <v>○</v>
      </c>
      <c r="B237" s="95">
        <v>22234</v>
      </c>
      <c r="C237" s="88">
        <v>40599</v>
      </c>
      <c r="D237" s="88">
        <v>40599</v>
      </c>
      <c r="E237" s="137" t="s">
        <v>412</v>
      </c>
      <c r="F237" s="134" t="s">
        <v>89</v>
      </c>
      <c r="G237" s="134" t="s">
        <v>98</v>
      </c>
      <c r="H237" s="137" t="s">
        <v>152</v>
      </c>
      <c r="I237" s="7"/>
      <c r="J237" s="137"/>
    </row>
    <row r="238" spans="1:10" ht="42.75" customHeight="1">
      <c r="A238" s="2" t="str">
        <f t="shared" si="5"/>
        <v>○</v>
      </c>
      <c r="B238" s="95">
        <v>22235</v>
      </c>
      <c r="C238" s="88">
        <v>40602</v>
      </c>
      <c r="D238" s="88">
        <v>40602</v>
      </c>
      <c r="E238" s="136" t="s">
        <v>411</v>
      </c>
      <c r="F238" s="134" t="s">
        <v>89</v>
      </c>
      <c r="G238" s="136" t="s">
        <v>38</v>
      </c>
      <c r="H238" s="136" t="s">
        <v>423</v>
      </c>
      <c r="I238" s="137" t="s">
        <v>202</v>
      </c>
      <c r="J238" s="136"/>
    </row>
    <row r="239" spans="1:10" ht="43.5" customHeight="1">
      <c r="A239" s="2" t="str">
        <f t="shared" si="5"/>
        <v>○</v>
      </c>
      <c r="B239" s="95">
        <v>22236</v>
      </c>
      <c r="C239" s="88">
        <v>40602</v>
      </c>
      <c r="D239" s="88">
        <v>40602</v>
      </c>
      <c r="E239" s="137" t="s">
        <v>413</v>
      </c>
      <c r="F239" s="134" t="s">
        <v>89</v>
      </c>
      <c r="G239" s="134" t="s">
        <v>98</v>
      </c>
      <c r="H239" s="137" t="s">
        <v>338</v>
      </c>
      <c r="I239" s="7"/>
      <c r="J239" s="137"/>
    </row>
    <row r="240" spans="1:10" ht="39" customHeight="1">
      <c r="A240" s="2" t="str">
        <f t="shared" si="5"/>
        <v>○</v>
      </c>
      <c r="B240" s="95">
        <v>22237</v>
      </c>
      <c r="C240" s="88">
        <v>40602</v>
      </c>
      <c r="D240" s="88">
        <v>40602</v>
      </c>
      <c r="E240" s="137" t="s">
        <v>414</v>
      </c>
      <c r="F240" s="137" t="s">
        <v>89</v>
      </c>
      <c r="G240" s="137" t="s">
        <v>98</v>
      </c>
      <c r="H240" s="137" t="s">
        <v>224</v>
      </c>
      <c r="I240" s="137" t="s">
        <v>202</v>
      </c>
      <c r="J240" s="137"/>
    </row>
    <row r="241" spans="1:10" ht="36.75" customHeight="1">
      <c r="A241" s="2" t="str">
        <f t="shared" si="5"/>
        <v>○</v>
      </c>
      <c r="B241" s="107">
        <v>22238</v>
      </c>
      <c r="C241" s="105">
        <v>40591</v>
      </c>
      <c r="D241" s="105">
        <v>40591</v>
      </c>
      <c r="E241" s="136" t="s">
        <v>415</v>
      </c>
      <c r="F241" s="135" t="s">
        <v>89</v>
      </c>
      <c r="G241" s="135" t="s">
        <v>98</v>
      </c>
      <c r="H241" s="136" t="s">
        <v>276</v>
      </c>
      <c r="I241" s="108"/>
      <c r="J241" s="136"/>
    </row>
    <row r="242" spans="1:10" s="106" customFormat="1" ht="54.75" customHeight="1">
      <c r="A242" s="2" t="str">
        <f t="shared" si="5"/>
        <v>○</v>
      </c>
      <c r="B242" s="95">
        <v>22239</v>
      </c>
      <c r="C242" s="105">
        <v>40606</v>
      </c>
      <c r="D242" s="105">
        <v>40606</v>
      </c>
      <c r="E242" s="136" t="s">
        <v>424</v>
      </c>
      <c r="F242" s="135" t="s">
        <v>89</v>
      </c>
      <c r="G242" s="136" t="s">
        <v>38</v>
      </c>
      <c r="H242" s="136" t="s">
        <v>99</v>
      </c>
      <c r="I242" s="136" t="s">
        <v>91</v>
      </c>
      <c r="J242" s="136" t="s">
        <v>425</v>
      </c>
    </row>
    <row r="243" spans="1:10" ht="27">
      <c r="A243" s="2">
        <f t="shared" si="5"/>
      </c>
      <c r="B243" s="107">
        <v>22240</v>
      </c>
      <c r="C243" s="105">
        <v>40609</v>
      </c>
      <c r="D243" s="105">
        <v>40610</v>
      </c>
      <c r="E243" s="136" t="s">
        <v>426</v>
      </c>
      <c r="F243" s="135" t="s">
        <v>89</v>
      </c>
      <c r="G243" s="136" t="s">
        <v>38</v>
      </c>
      <c r="H243" s="136" t="s">
        <v>99</v>
      </c>
      <c r="I243" s="137" t="s">
        <v>202</v>
      </c>
      <c r="J243" s="136" t="s">
        <v>432</v>
      </c>
    </row>
    <row r="244" spans="1:10" ht="56.25" customHeight="1">
      <c r="A244" s="2">
        <f t="shared" si="5"/>
      </c>
      <c r="B244" s="95">
        <v>22241</v>
      </c>
      <c r="C244" s="105">
        <v>40610</v>
      </c>
      <c r="D244" s="105">
        <v>40611</v>
      </c>
      <c r="E244" s="137" t="s">
        <v>427</v>
      </c>
      <c r="F244" s="135" t="s">
        <v>89</v>
      </c>
      <c r="G244" s="136" t="s">
        <v>38</v>
      </c>
      <c r="H244" s="137" t="s">
        <v>152</v>
      </c>
      <c r="I244" s="136" t="s">
        <v>91</v>
      </c>
      <c r="J244" s="137" t="s">
        <v>428</v>
      </c>
    </row>
    <row r="245" spans="1:10" ht="55.5" customHeight="1">
      <c r="A245" s="2">
        <f t="shared" si="5"/>
      </c>
      <c r="B245" s="107">
        <v>22242</v>
      </c>
      <c r="C245" s="105">
        <v>40610</v>
      </c>
      <c r="D245" s="105">
        <v>40611</v>
      </c>
      <c r="E245" s="137" t="s">
        <v>429</v>
      </c>
      <c r="F245" s="135" t="s">
        <v>89</v>
      </c>
      <c r="G245" s="136" t="s">
        <v>38</v>
      </c>
      <c r="H245" s="137" t="s">
        <v>168</v>
      </c>
      <c r="I245" s="137" t="s">
        <v>202</v>
      </c>
      <c r="J245" s="137" t="s">
        <v>430</v>
      </c>
    </row>
    <row r="246" spans="1:10" ht="36.75" customHeight="1">
      <c r="A246" s="2" t="str">
        <f t="shared" si="5"/>
        <v>○</v>
      </c>
      <c r="B246" s="95">
        <v>22243</v>
      </c>
      <c r="C246" s="105">
        <v>40611</v>
      </c>
      <c r="D246" s="105">
        <v>40611</v>
      </c>
      <c r="E246" s="137" t="s">
        <v>431</v>
      </c>
      <c r="F246" s="135" t="s">
        <v>89</v>
      </c>
      <c r="G246" s="136" t="s">
        <v>38</v>
      </c>
      <c r="H246" s="137" t="s">
        <v>116</v>
      </c>
      <c r="I246" s="137" t="s">
        <v>202</v>
      </c>
      <c r="J246" s="136" t="s">
        <v>432</v>
      </c>
    </row>
    <row r="247" spans="1:10" ht="45.75" customHeight="1">
      <c r="A247" s="2">
        <f t="shared" si="5"/>
      </c>
      <c r="B247" s="107">
        <v>22244</v>
      </c>
      <c r="C247" s="105">
        <v>40612</v>
      </c>
      <c r="D247" s="105">
        <v>40613</v>
      </c>
      <c r="E247" s="137" t="s">
        <v>433</v>
      </c>
      <c r="F247" s="135" t="s">
        <v>89</v>
      </c>
      <c r="G247" s="135" t="s">
        <v>98</v>
      </c>
      <c r="H247" s="136" t="s">
        <v>99</v>
      </c>
      <c r="I247" s="7"/>
      <c r="J247" s="137"/>
    </row>
    <row r="248" spans="1:10" ht="53.25" customHeight="1">
      <c r="A248" s="2" t="str">
        <f t="shared" si="5"/>
        <v>○</v>
      </c>
      <c r="B248" s="95">
        <v>22245</v>
      </c>
      <c r="C248" s="105">
        <v>40627</v>
      </c>
      <c r="D248" s="105">
        <v>40627</v>
      </c>
      <c r="E248" s="137" t="s">
        <v>434</v>
      </c>
      <c r="F248" s="135" t="s">
        <v>89</v>
      </c>
      <c r="G248" s="136" t="s">
        <v>38</v>
      </c>
      <c r="H248" s="137" t="s">
        <v>435</v>
      </c>
      <c r="I248" s="136" t="s">
        <v>91</v>
      </c>
      <c r="J248" s="137" t="s">
        <v>441</v>
      </c>
    </row>
    <row r="249" spans="1:10" ht="40.5" customHeight="1">
      <c r="A249" s="2" t="str">
        <f t="shared" si="5"/>
        <v>○</v>
      </c>
      <c r="B249" s="107">
        <v>22246</v>
      </c>
      <c r="C249" s="105">
        <v>40630</v>
      </c>
      <c r="D249" s="105">
        <v>40630</v>
      </c>
      <c r="E249" s="137" t="s">
        <v>436</v>
      </c>
      <c r="F249" s="135" t="s">
        <v>89</v>
      </c>
      <c r="G249" s="135" t="s">
        <v>98</v>
      </c>
      <c r="H249" s="137" t="s">
        <v>292</v>
      </c>
      <c r="I249" s="7"/>
      <c r="J249" s="137"/>
    </row>
    <row r="250" spans="1:10" ht="24.75" customHeight="1">
      <c r="A250" s="2" t="str">
        <f t="shared" si="5"/>
        <v>○</v>
      </c>
      <c r="B250" s="95">
        <v>22247</v>
      </c>
      <c r="C250" s="105">
        <v>40619</v>
      </c>
      <c r="D250" s="105">
        <v>40619</v>
      </c>
      <c r="E250" s="136" t="s">
        <v>437</v>
      </c>
      <c r="F250" s="135" t="s">
        <v>89</v>
      </c>
      <c r="G250" s="135" t="s">
        <v>98</v>
      </c>
      <c r="H250" s="136" t="s">
        <v>99</v>
      </c>
      <c r="I250" s="108"/>
      <c r="J250" s="136"/>
    </row>
  </sheetData>
  <sheetProtection/>
  <dataValidations count="1">
    <dataValidation type="date" operator="greaterThanOrEqual" allowBlank="1" showInputMessage="1" showErrorMessage="1" sqref="C4:C95 C201:D65536 D4:D9 D12:D95 C97:D123 C125:D199">
      <formula1>36982</formula1>
    </dataValidation>
  </dataValidations>
  <printOptions horizontalCentered="1"/>
  <pageMargins left="0.3937007874015748" right="0.3937007874015748" top="0.7874015748031497" bottom="0.3937007874015748" header="0.31496062992125984" footer="0.5118110236220472"/>
  <pageSetup fitToHeight="24" fitToWidth="1"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2:Q51"/>
  <sheetViews>
    <sheetView showZeros="0" zoomScalePageLayoutView="0" workbookViewId="0" topLeftCell="A19">
      <selection activeCell="I19" sqref="I19"/>
    </sheetView>
  </sheetViews>
  <sheetFormatPr defaultColWidth="9.00390625" defaultRowHeight="13.5"/>
  <cols>
    <col min="1" max="1" width="15.375" style="38" customWidth="1"/>
    <col min="2" max="2" width="5.50390625" style="38" customWidth="1"/>
    <col min="3" max="3" width="15.00390625" style="38" bestFit="1" customWidth="1"/>
    <col min="4" max="16" width="5.00390625" style="38" customWidth="1"/>
    <col min="17" max="16384" width="9.00390625" style="38" customWidth="1"/>
  </cols>
  <sheetData>
    <row r="1" ht="31.5" customHeight="1"/>
    <row r="2" spans="1:15" ht="23.25" customHeight="1">
      <c r="A2" s="146">
        <f>'資料第１－１号'!A2</f>
        <v>22</v>
      </c>
      <c r="B2" s="64" t="s">
        <v>26</v>
      </c>
      <c r="C2" s="64"/>
      <c r="D2" s="64" t="s">
        <v>16</v>
      </c>
      <c r="E2" s="64"/>
      <c r="F2" s="64"/>
      <c r="G2" s="64"/>
      <c r="H2" s="64"/>
      <c r="I2" s="64"/>
      <c r="J2" s="64"/>
      <c r="K2" s="64"/>
      <c r="L2" s="64"/>
      <c r="M2" s="64"/>
      <c r="N2" s="64"/>
      <c r="O2" s="64"/>
    </row>
    <row r="3" spans="1:16" ht="20.25" customHeight="1">
      <c r="A3" s="63" t="s">
        <v>44</v>
      </c>
      <c r="B3" s="14"/>
      <c r="C3" s="14"/>
      <c r="D3" s="14"/>
      <c r="E3" s="14"/>
      <c r="F3" s="14"/>
      <c r="G3" s="14"/>
      <c r="H3" s="14"/>
      <c r="I3" s="14"/>
      <c r="J3" s="14"/>
      <c r="K3" s="14"/>
      <c r="L3" s="14"/>
      <c r="M3" s="14"/>
      <c r="N3" s="14"/>
      <c r="O3" s="14"/>
      <c r="P3" s="37"/>
    </row>
    <row r="4" spans="1:16" ht="22.5" customHeight="1">
      <c r="A4" s="147" t="s">
        <v>60</v>
      </c>
      <c r="B4" s="357" t="s">
        <v>442</v>
      </c>
      <c r="C4" s="359"/>
      <c r="D4" s="352" t="str">
        <f>A2&amp;"年"</f>
        <v>22年</v>
      </c>
      <c r="E4" s="352"/>
      <c r="F4" s="352"/>
      <c r="G4" s="352"/>
      <c r="H4" s="352"/>
      <c r="I4" s="352"/>
      <c r="J4" s="352"/>
      <c r="K4" s="352"/>
      <c r="L4" s="353"/>
      <c r="M4" s="354" t="str">
        <f>A2+1&amp;"年"</f>
        <v>23年</v>
      </c>
      <c r="N4" s="352"/>
      <c r="O4" s="353"/>
      <c r="P4" s="355" t="s">
        <v>61</v>
      </c>
    </row>
    <row r="5" spans="1:16" ht="15" customHeight="1">
      <c r="A5" s="43"/>
      <c r="B5" s="44"/>
      <c r="C5" s="45"/>
      <c r="D5" s="42" t="s">
        <v>62</v>
      </c>
      <c r="E5" s="46" t="s">
        <v>63</v>
      </c>
      <c r="F5" s="46" t="s">
        <v>64</v>
      </c>
      <c r="G5" s="46" t="s">
        <v>65</v>
      </c>
      <c r="H5" s="46" t="s">
        <v>66</v>
      </c>
      <c r="I5" s="46" t="s">
        <v>67</v>
      </c>
      <c r="J5" s="46" t="s">
        <v>68</v>
      </c>
      <c r="K5" s="46" t="s">
        <v>69</v>
      </c>
      <c r="L5" s="46" t="s">
        <v>70</v>
      </c>
      <c r="M5" s="46" t="s">
        <v>71</v>
      </c>
      <c r="N5" s="46" t="s">
        <v>72</v>
      </c>
      <c r="O5" s="46" t="s">
        <v>73</v>
      </c>
      <c r="P5" s="356"/>
    </row>
    <row r="6" spans="1:16" ht="20.25" customHeight="1">
      <c r="A6" s="39" t="s">
        <v>74</v>
      </c>
      <c r="B6" s="40" t="s">
        <v>36</v>
      </c>
      <c r="C6" s="41"/>
      <c r="D6" s="65">
        <v>7</v>
      </c>
      <c r="E6" s="65">
        <v>5</v>
      </c>
      <c r="F6" s="65">
        <v>3</v>
      </c>
      <c r="G6" s="65">
        <v>5</v>
      </c>
      <c r="H6" s="65">
        <v>3</v>
      </c>
      <c r="I6" s="65">
        <v>3</v>
      </c>
      <c r="J6" s="65">
        <v>6</v>
      </c>
      <c r="K6" s="65">
        <v>4</v>
      </c>
      <c r="L6" s="65">
        <v>3</v>
      </c>
      <c r="M6" s="65">
        <v>6</v>
      </c>
      <c r="N6" s="65">
        <v>2</v>
      </c>
      <c r="O6" s="65">
        <v>3</v>
      </c>
      <c r="P6" s="100">
        <f aca="true" t="shared" si="0" ref="P6:P35">SUM(D6:O6)</f>
        <v>50</v>
      </c>
    </row>
    <row r="7" spans="1:16" ht="20.25" customHeight="1">
      <c r="A7" s="47"/>
      <c r="B7" s="48" t="s">
        <v>28</v>
      </c>
      <c r="C7" s="55"/>
      <c r="D7" s="66">
        <v>5</v>
      </c>
      <c r="E7" s="66">
        <v>1</v>
      </c>
      <c r="F7" s="66">
        <v>3</v>
      </c>
      <c r="G7" s="66">
        <v>3</v>
      </c>
      <c r="H7" s="66">
        <v>1</v>
      </c>
      <c r="I7" s="66">
        <v>2</v>
      </c>
      <c r="J7" s="66">
        <v>4</v>
      </c>
      <c r="K7" s="66">
        <v>3</v>
      </c>
      <c r="L7" s="66">
        <v>2</v>
      </c>
      <c r="M7" s="66">
        <v>3</v>
      </c>
      <c r="N7" s="66">
        <v>1</v>
      </c>
      <c r="O7" s="66">
        <v>3</v>
      </c>
      <c r="P7" s="101">
        <f t="shared" si="0"/>
        <v>31</v>
      </c>
    </row>
    <row r="8" spans="1:16" ht="20.25" customHeight="1">
      <c r="A8" s="47"/>
      <c r="B8" s="50" t="s">
        <v>29</v>
      </c>
      <c r="C8" s="56"/>
      <c r="D8" s="67"/>
      <c r="E8" s="67">
        <v>1</v>
      </c>
      <c r="F8" s="67"/>
      <c r="G8" s="67">
        <v>2</v>
      </c>
      <c r="H8" s="67">
        <v>1</v>
      </c>
      <c r="I8" s="67"/>
      <c r="J8" s="67">
        <v>1</v>
      </c>
      <c r="K8" s="67"/>
      <c r="L8" s="67"/>
      <c r="M8" s="67">
        <v>1</v>
      </c>
      <c r="N8" s="67"/>
      <c r="O8" s="67"/>
      <c r="P8" s="102">
        <f t="shared" si="0"/>
        <v>6</v>
      </c>
    </row>
    <row r="9" spans="1:16" ht="20.25" customHeight="1">
      <c r="A9" s="47"/>
      <c r="B9" s="50" t="s">
        <v>30</v>
      </c>
      <c r="C9" s="56"/>
      <c r="D9" s="67">
        <v>2</v>
      </c>
      <c r="E9" s="67">
        <v>3</v>
      </c>
      <c r="F9" s="67"/>
      <c r="G9" s="67"/>
      <c r="H9" s="67">
        <v>1</v>
      </c>
      <c r="I9" s="67">
        <v>1</v>
      </c>
      <c r="J9" s="67">
        <v>1</v>
      </c>
      <c r="K9" s="67">
        <v>1</v>
      </c>
      <c r="L9" s="67">
        <v>1</v>
      </c>
      <c r="M9" s="67">
        <v>2</v>
      </c>
      <c r="N9" s="67">
        <v>1</v>
      </c>
      <c r="O9" s="67"/>
      <c r="P9" s="102">
        <f t="shared" si="0"/>
        <v>13</v>
      </c>
    </row>
    <row r="10" spans="1:16" ht="20.25" customHeight="1">
      <c r="A10" s="47"/>
      <c r="B10" s="52" t="s">
        <v>40</v>
      </c>
      <c r="C10" s="57"/>
      <c r="D10" s="96">
        <f aca="true" t="shared" si="1" ref="D10:O10">D6-SUM(D7:D9)</f>
        <v>0</v>
      </c>
      <c r="E10" s="96">
        <f t="shared" si="1"/>
        <v>0</v>
      </c>
      <c r="F10" s="96">
        <f t="shared" si="1"/>
        <v>0</v>
      </c>
      <c r="G10" s="96">
        <f t="shared" si="1"/>
        <v>0</v>
      </c>
      <c r="H10" s="96"/>
      <c r="I10" s="96">
        <f t="shared" si="1"/>
        <v>0</v>
      </c>
      <c r="J10" s="96">
        <f t="shared" si="1"/>
        <v>0</v>
      </c>
      <c r="K10" s="96">
        <f t="shared" si="1"/>
        <v>0</v>
      </c>
      <c r="L10" s="96">
        <f t="shared" si="1"/>
        <v>0</v>
      </c>
      <c r="M10" s="96">
        <f t="shared" si="1"/>
        <v>0</v>
      </c>
      <c r="N10" s="96"/>
      <c r="O10" s="96">
        <f t="shared" si="1"/>
        <v>0</v>
      </c>
      <c r="P10" s="96">
        <f t="shared" si="0"/>
        <v>0</v>
      </c>
    </row>
    <row r="11" spans="1:16" ht="20.25" customHeight="1">
      <c r="A11" s="39" t="s">
        <v>32</v>
      </c>
      <c r="B11" s="40" t="s">
        <v>36</v>
      </c>
      <c r="C11" s="41"/>
      <c r="D11" s="65">
        <v>2</v>
      </c>
      <c r="E11" s="65"/>
      <c r="F11" s="65"/>
      <c r="G11" s="65"/>
      <c r="H11" s="65"/>
      <c r="I11" s="65"/>
      <c r="J11" s="65">
        <v>3</v>
      </c>
      <c r="K11" s="65">
        <v>1</v>
      </c>
      <c r="L11" s="65">
        <v>1</v>
      </c>
      <c r="M11" s="65">
        <v>1</v>
      </c>
      <c r="N11" s="65"/>
      <c r="O11" s="65"/>
      <c r="P11" s="100">
        <f t="shared" si="0"/>
        <v>8</v>
      </c>
    </row>
    <row r="12" spans="1:16" ht="20.25" customHeight="1">
      <c r="A12" s="47"/>
      <c r="B12" s="48" t="s">
        <v>28</v>
      </c>
      <c r="C12" s="55"/>
      <c r="D12" s="66"/>
      <c r="E12" s="66"/>
      <c r="F12" s="66"/>
      <c r="G12" s="66"/>
      <c r="H12" s="66"/>
      <c r="I12" s="66"/>
      <c r="J12" s="66">
        <v>1</v>
      </c>
      <c r="K12" s="66"/>
      <c r="L12" s="66"/>
      <c r="M12" s="66">
        <v>1</v>
      </c>
      <c r="N12" s="66"/>
      <c r="O12" s="66"/>
      <c r="P12" s="101">
        <f t="shared" si="0"/>
        <v>2</v>
      </c>
    </row>
    <row r="13" spans="1:16" ht="20.25" customHeight="1">
      <c r="A13" s="47"/>
      <c r="B13" s="50" t="s">
        <v>29</v>
      </c>
      <c r="C13" s="56"/>
      <c r="D13" s="67">
        <v>2</v>
      </c>
      <c r="E13" s="67"/>
      <c r="F13" s="67"/>
      <c r="G13" s="67"/>
      <c r="H13" s="67"/>
      <c r="I13" s="67"/>
      <c r="J13" s="67">
        <v>1</v>
      </c>
      <c r="K13" s="67">
        <v>1</v>
      </c>
      <c r="L13" s="67">
        <v>1</v>
      </c>
      <c r="M13" s="67"/>
      <c r="N13" s="67"/>
      <c r="O13" s="67"/>
      <c r="P13" s="102">
        <f t="shared" si="0"/>
        <v>5</v>
      </c>
    </row>
    <row r="14" spans="1:16" ht="20.25" customHeight="1">
      <c r="A14" s="47"/>
      <c r="B14" s="50" t="s">
        <v>30</v>
      </c>
      <c r="C14" s="56"/>
      <c r="D14" s="67"/>
      <c r="E14" s="67"/>
      <c r="F14" s="67"/>
      <c r="G14" s="67"/>
      <c r="H14" s="67"/>
      <c r="I14" s="67"/>
      <c r="J14" s="67">
        <v>1</v>
      </c>
      <c r="K14" s="67"/>
      <c r="L14" s="67"/>
      <c r="M14" s="67"/>
      <c r="N14" s="67"/>
      <c r="O14" s="67"/>
      <c r="P14" s="102">
        <f t="shared" si="0"/>
        <v>1</v>
      </c>
    </row>
    <row r="15" spans="1:16" ht="20.25" customHeight="1">
      <c r="A15" s="47"/>
      <c r="B15" s="52" t="s">
        <v>40</v>
      </c>
      <c r="C15" s="57"/>
      <c r="D15" s="96">
        <f aca="true" t="shared" si="2" ref="D15:O15">D11-SUM(D12:D14)</f>
        <v>0</v>
      </c>
      <c r="E15" s="96">
        <f t="shared" si="2"/>
        <v>0</v>
      </c>
      <c r="F15" s="96">
        <f t="shared" si="2"/>
        <v>0</v>
      </c>
      <c r="G15" s="96">
        <f t="shared" si="2"/>
        <v>0</v>
      </c>
      <c r="H15" s="96">
        <f t="shared" si="2"/>
        <v>0</v>
      </c>
      <c r="I15" s="96">
        <f t="shared" si="2"/>
        <v>0</v>
      </c>
      <c r="J15" s="96">
        <f t="shared" si="2"/>
        <v>0</v>
      </c>
      <c r="K15" s="96">
        <f t="shared" si="2"/>
        <v>0</v>
      </c>
      <c r="L15" s="96">
        <f t="shared" si="2"/>
        <v>0</v>
      </c>
      <c r="M15" s="96">
        <f t="shared" si="2"/>
        <v>0</v>
      </c>
      <c r="N15" s="96">
        <f t="shared" si="2"/>
        <v>0</v>
      </c>
      <c r="O15" s="96">
        <f t="shared" si="2"/>
        <v>0</v>
      </c>
      <c r="P15" s="96">
        <f t="shared" si="0"/>
        <v>0</v>
      </c>
    </row>
    <row r="16" spans="1:16" ht="20.25" customHeight="1">
      <c r="A16" s="39" t="s">
        <v>33</v>
      </c>
      <c r="B16" s="40" t="s">
        <v>36</v>
      </c>
      <c r="C16" s="41"/>
      <c r="D16" s="65"/>
      <c r="E16" s="65"/>
      <c r="F16" s="65"/>
      <c r="G16" s="65"/>
      <c r="H16" s="65"/>
      <c r="I16" s="65"/>
      <c r="J16" s="65"/>
      <c r="K16" s="65"/>
      <c r="L16" s="65"/>
      <c r="M16" s="65"/>
      <c r="N16" s="65"/>
      <c r="O16" s="65"/>
      <c r="P16" s="100">
        <f t="shared" si="0"/>
        <v>0</v>
      </c>
    </row>
    <row r="17" spans="1:16" ht="20.25" customHeight="1">
      <c r="A17" s="47"/>
      <c r="B17" s="48" t="s">
        <v>28</v>
      </c>
      <c r="C17" s="55"/>
      <c r="D17" s="66"/>
      <c r="E17" s="66"/>
      <c r="F17" s="66"/>
      <c r="G17" s="66"/>
      <c r="H17" s="66"/>
      <c r="I17" s="66"/>
      <c r="J17" s="66"/>
      <c r="K17" s="66"/>
      <c r="L17" s="66"/>
      <c r="M17" s="66"/>
      <c r="N17" s="66"/>
      <c r="O17" s="66"/>
      <c r="P17" s="101">
        <f t="shared" si="0"/>
        <v>0</v>
      </c>
    </row>
    <row r="18" spans="1:16" ht="20.25" customHeight="1">
      <c r="A18" s="47"/>
      <c r="B18" s="50" t="s">
        <v>29</v>
      </c>
      <c r="C18" s="56"/>
      <c r="D18" s="67"/>
      <c r="E18" s="67"/>
      <c r="F18" s="67"/>
      <c r="G18" s="67"/>
      <c r="H18" s="67"/>
      <c r="I18" s="67"/>
      <c r="J18" s="67"/>
      <c r="K18" s="67"/>
      <c r="L18" s="67"/>
      <c r="M18" s="67"/>
      <c r="N18" s="67"/>
      <c r="O18" s="67"/>
      <c r="P18" s="102">
        <f t="shared" si="0"/>
        <v>0</v>
      </c>
    </row>
    <row r="19" spans="1:16" ht="20.25" customHeight="1">
      <c r="A19" s="47"/>
      <c r="B19" s="50" t="s">
        <v>30</v>
      </c>
      <c r="C19" s="56"/>
      <c r="D19" s="67"/>
      <c r="E19" s="67"/>
      <c r="F19" s="67"/>
      <c r="G19" s="67"/>
      <c r="H19" s="67"/>
      <c r="I19" s="67"/>
      <c r="J19" s="67"/>
      <c r="K19" s="67"/>
      <c r="L19" s="67"/>
      <c r="M19" s="67"/>
      <c r="N19" s="67"/>
      <c r="O19" s="67"/>
      <c r="P19" s="102">
        <f t="shared" si="0"/>
        <v>0</v>
      </c>
    </row>
    <row r="20" spans="1:16" ht="20.25" customHeight="1">
      <c r="A20" s="47"/>
      <c r="B20" s="52" t="s">
        <v>40</v>
      </c>
      <c r="C20" s="57"/>
      <c r="D20" s="96">
        <f aca="true" t="shared" si="3" ref="D20:O20">D16-SUM(D17:D19)</f>
        <v>0</v>
      </c>
      <c r="E20" s="96">
        <f t="shared" si="3"/>
        <v>0</v>
      </c>
      <c r="F20" s="96">
        <f t="shared" si="3"/>
        <v>0</v>
      </c>
      <c r="G20" s="96">
        <f t="shared" si="3"/>
        <v>0</v>
      </c>
      <c r="H20" s="96">
        <f t="shared" si="3"/>
        <v>0</v>
      </c>
      <c r="I20" s="96">
        <f t="shared" si="3"/>
        <v>0</v>
      </c>
      <c r="J20" s="96">
        <f t="shared" si="3"/>
        <v>0</v>
      </c>
      <c r="K20" s="96">
        <f t="shared" si="3"/>
        <v>0</v>
      </c>
      <c r="L20" s="96">
        <f t="shared" si="3"/>
        <v>0</v>
      </c>
      <c r="M20" s="96">
        <f t="shared" si="3"/>
        <v>0</v>
      </c>
      <c r="N20" s="96">
        <f t="shared" si="3"/>
        <v>0</v>
      </c>
      <c r="O20" s="96">
        <f t="shared" si="3"/>
        <v>0</v>
      </c>
      <c r="P20" s="96">
        <f t="shared" si="0"/>
        <v>0</v>
      </c>
    </row>
    <row r="21" spans="1:16" ht="20.25" customHeight="1">
      <c r="A21" s="39" t="s">
        <v>34</v>
      </c>
      <c r="B21" s="40" t="s">
        <v>36</v>
      </c>
      <c r="C21" s="41"/>
      <c r="D21" s="65"/>
      <c r="E21" s="65"/>
      <c r="F21" s="65"/>
      <c r="G21" s="65"/>
      <c r="H21" s="65"/>
      <c r="I21" s="65"/>
      <c r="J21" s="65"/>
      <c r="K21" s="65"/>
      <c r="L21" s="65"/>
      <c r="M21" s="65"/>
      <c r="N21" s="65"/>
      <c r="O21" s="65"/>
      <c r="P21" s="100">
        <f t="shared" si="0"/>
        <v>0</v>
      </c>
    </row>
    <row r="22" spans="1:16" ht="20.25" customHeight="1">
      <c r="A22" s="47"/>
      <c r="B22" s="48" t="s">
        <v>28</v>
      </c>
      <c r="C22" s="55"/>
      <c r="D22" s="66"/>
      <c r="E22" s="66"/>
      <c r="F22" s="66"/>
      <c r="G22" s="66"/>
      <c r="H22" s="66"/>
      <c r="I22" s="66"/>
      <c r="J22" s="66"/>
      <c r="K22" s="66"/>
      <c r="L22" s="66"/>
      <c r="M22" s="66"/>
      <c r="N22" s="66"/>
      <c r="O22" s="66"/>
      <c r="P22" s="101">
        <f t="shared" si="0"/>
        <v>0</v>
      </c>
    </row>
    <row r="23" spans="1:16" ht="20.25" customHeight="1">
      <c r="A23" s="47"/>
      <c r="B23" s="50" t="s">
        <v>29</v>
      </c>
      <c r="C23" s="56"/>
      <c r="D23" s="67"/>
      <c r="E23" s="67"/>
      <c r="F23" s="67"/>
      <c r="G23" s="67"/>
      <c r="H23" s="67"/>
      <c r="I23" s="67"/>
      <c r="J23" s="67"/>
      <c r="K23" s="67"/>
      <c r="L23" s="67"/>
      <c r="M23" s="67"/>
      <c r="N23" s="67"/>
      <c r="O23" s="67"/>
      <c r="P23" s="102">
        <f t="shared" si="0"/>
        <v>0</v>
      </c>
    </row>
    <row r="24" spans="1:16" ht="20.25" customHeight="1">
      <c r="A24" s="47"/>
      <c r="B24" s="50" t="s">
        <v>30</v>
      </c>
      <c r="C24" s="56"/>
      <c r="D24" s="67"/>
      <c r="E24" s="67"/>
      <c r="F24" s="67"/>
      <c r="G24" s="67"/>
      <c r="H24" s="67"/>
      <c r="I24" s="67"/>
      <c r="J24" s="67"/>
      <c r="K24" s="67"/>
      <c r="L24" s="67"/>
      <c r="M24" s="67"/>
      <c r="N24" s="67"/>
      <c r="O24" s="67"/>
      <c r="P24" s="102">
        <f t="shared" si="0"/>
        <v>0</v>
      </c>
    </row>
    <row r="25" spans="1:16" ht="20.25" customHeight="1">
      <c r="A25" s="47"/>
      <c r="B25" s="52" t="s">
        <v>40</v>
      </c>
      <c r="C25" s="57"/>
      <c r="D25" s="96">
        <f aca="true" t="shared" si="4" ref="D25:O25">D21-SUM(D22:D24)</f>
        <v>0</v>
      </c>
      <c r="E25" s="96">
        <f t="shared" si="4"/>
        <v>0</v>
      </c>
      <c r="F25" s="96">
        <f t="shared" si="4"/>
        <v>0</v>
      </c>
      <c r="G25" s="96">
        <f t="shared" si="4"/>
        <v>0</v>
      </c>
      <c r="H25" s="96">
        <f t="shared" si="4"/>
        <v>0</v>
      </c>
      <c r="I25" s="96">
        <f t="shared" si="4"/>
        <v>0</v>
      </c>
      <c r="J25" s="96">
        <f t="shared" si="4"/>
        <v>0</v>
      </c>
      <c r="K25" s="96">
        <f t="shared" si="4"/>
        <v>0</v>
      </c>
      <c r="L25" s="96">
        <f t="shared" si="4"/>
        <v>0</v>
      </c>
      <c r="M25" s="96">
        <f t="shared" si="4"/>
        <v>0</v>
      </c>
      <c r="N25" s="96">
        <f t="shared" si="4"/>
        <v>0</v>
      </c>
      <c r="O25" s="96">
        <f t="shared" si="4"/>
        <v>0</v>
      </c>
      <c r="P25" s="96">
        <f t="shared" si="0"/>
        <v>0</v>
      </c>
    </row>
    <row r="26" spans="1:16" ht="20.25" customHeight="1">
      <c r="A26" s="39" t="s">
        <v>35</v>
      </c>
      <c r="B26" s="40" t="s">
        <v>36</v>
      </c>
      <c r="C26" s="41"/>
      <c r="D26" s="65"/>
      <c r="E26" s="65"/>
      <c r="F26" s="65"/>
      <c r="G26" s="65"/>
      <c r="H26" s="65"/>
      <c r="I26" s="65"/>
      <c r="J26" s="65"/>
      <c r="K26" s="65"/>
      <c r="L26" s="65"/>
      <c r="M26" s="65"/>
      <c r="N26" s="65"/>
      <c r="O26" s="65"/>
      <c r="P26" s="100">
        <f t="shared" si="0"/>
        <v>0</v>
      </c>
    </row>
    <row r="27" spans="1:16" ht="20.25" customHeight="1">
      <c r="A27" s="47"/>
      <c r="B27" s="58" t="s">
        <v>28</v>
      </c>
      <c r="C27" s="55"/>
      <c r="D27" s="66"/>
      <c r="E27" s="66"/>
      <c r="F27" s="66"/>
      <c r="G27" s="66"/>
      <c r="H27" s="66"/>
      <c r="I27" s="66"/>
      <c r="J27" s="66"/>
      <c r="K27" s="66"/>
      <c r="L27" s="66"/>
      <c r="M27" s="66"/>
      <c r="N27" s="66"/>
      <c r="O27" s="66"/>
      <c r="P27" s="101">
        <f t="shared" si="0"/>
        <v>0</v>
      </c>
    </row>
    <row r="28" spans="1:16" ht="20.25" customHeight="1">
      <c r="A28" s="47"/>
      <c r="B28" s="59" t="s">
        <v>29</v>
      </c>
      <c r="C28" s="56"/>
      <c r="D28" s="67"/>
      <c r="E28" s="67"/>
      <c r="F28" s="67"/>
      <c r="G28" s="67"/>
      <c r="H28" s="67"/>
      <c r="I28" s="67"/>
      <c r="J28" s="67"/>
      <c r="K28" s="67"/>
      <c r="L28" s="67"/>
      <c r="M28" s="67"/>
      <c r="N28" s="67"/>
      <c r="O28" s="67"/>
      <c r="P28" s="102">
        <f t="shared" si="0"/>
        <v>0</v>
      </c>
    </row>
    <row r="29" spans="1:16" ht="20.25" customHeight="1">
      <c r="A29" s="47"/>
      <c r="B29" s="59" t="s">
        <v>30</v>
      </c>
      <c r="C29" s="56"/>
      <c r="D29" s="67"/>
      <c r="E29" s="67"/>
      <c r="F29" s="67"/>
      <c r="G29" s="67"/>
      <c r="H29" s="67"/>
      <c r="I29" s="67"/>
      <c r="J29" s="67"/>
      <c r="K29" s="67"/>
      <c r="L29" s="67"/>
      <c r="M29" s="67"/>
      <c r="N29" s="67"/>
      <c r="O29" s="67"/>
      <c r="P29" s="102">
        <f t="shared" si="0"/>
        <v>0</v>
      </c>
    </row>
    <row r="30" spans="1:16" ht="20.25" customHeight="1">
      <c r="A30" s="43"/>
      <c r="B30" s="60" t="s">
        <v>40</v>
      </c>
      <c r="C30" s="57"/>
      <c r="D30" s="96">
        <f aca="true" t="shared" si="5" ref="D30:O30">D26-SUM(D27:D29)</f>
        <v>0</v>
      </c>
      <c r="E30" s="96">
        <f t="shared" si="5"/>
        <v>0</v>
      </c>
      <c r="F30" s="96">
        <f t="shared" si="5"/>
        <v>0</v>
      </c>
      <c r="G30" s="96">
        <f t="shared" si="5"/>
        <v>0</v>
      </c>
      <c r="H30" s="96">
        <f t="shared" si="5"/>
        <v>0</v>
      </c>
      <c r="I30" s="96">
        <f t="shared" si="5"/>
        <v>0</v>
      </c>
      <c r="J30" s="96">
        <f t="shared" si="5"/>
        <v>0</v>
      </c>
      <c r="K30" s="96">
        <f t="shared" si="5"/>
        <v>0</v>
      </c>
      <c r="L30" s="96">
        <f t="shared" si="5"/>
        <v>0</v>
      </c>
      <c r="M30" s="96">
        <f t="shared" si="5"/>
        <v>0</v>
      </c>
      <c r="N30" s="96">
        <f t="shared" si="5"/>
        <v>0</v>
      </c>
      <c r="O30" s="96">
        <f t="shared" si="5"/>
        <v>0</v>
      </c>
      <c r="P30" s="96">
        <f t="shared" si="0"/>
        <v>0</v>
      </c>
    </row>
    <row r="31" spans="1:16" ht="20.25" customHeight="1">
      <c r="A31" s="39" t="s">
        <v>61</v>
      </c>
      <c r="B31" s="40" t="s">
        <v>36</v>
      </c>
      <c r="C31" s="41"/>
      <c r="D31" s="100">
        <f aca="true" t="shared" si="6" ref="D31:O31">D6+D11+D16+D21+D26</f>
        <v>9</v>
      </c>
      <c r="E31" s="100">
        <f t="shared" si="6"/>
        <v>5</v>
      </c>
      <c r="F31" s="100">
        <f t="shared" si="6"/>
        <v>3</v>
      </c>
      <c r="G31" s="100">
        <f t="shared" si="6"/>
        <v>5</v>
      </c>
      <c r="H31" s="100">
        <f t="shared" si="6"/>
        <v>3</v>
      </c>
      <c r="I31" s="100">
        <f t="shared" si="6"/>
        <v>3</v>
      </c>
      <c r="J31" s="100">
        <f t="shared" si="6"/>
        <v>9</v>
      </c>
      <c r="K31" s="100">
        <f t="shared" si="6"/>
        <v>5</v>
      </c>
      <c r="L31" s="100">
        <f t="shared" si="6"/>
        <v>4</v>
      </c>
      <c r="M31" s="100">
        <f t="shared" si="6"/>
        <v>7</v>
      </c>
      <c r="N31" s="100">
        <f t="shared" si="6"/>
        <v>2</v>
      </c>
      <c r="O31" s="100">
        <f t="shared" si="6"/>
        <v>3</v>
      </c>
      <c r="P31" s="100">
        <f t="shared" si="0"/>
        <v>58</v>
      </c>
    </row>
    <row r="32" spans="1:16" ht="20.25" customHeight="1">
      <c r="A32" s="47"/>
      <c r="B32" s="48" t="s">
        <v>28</v>
      </c>
      <c r="C32" s="55"/>
      <c r="D32" s="101">
        <f aca="true" t="shared" si="7" ref="D32:O32">D7+D12+D17+D22+D27</f>
        <v>5</v>
      </c>
      <c r="E32" s="101">
        <f t="shared" si="7"/>
        <v>1</v>
      </c>
      <c r="F32" s="101">
        <f t="shared" si="7"/>
        <v>3</v>
      </c>
      <c r="G32" s="101">
        <f t="shared" si="7"/>
        <v>3</v>
      </c>
      <c r="H32" s="101">
        <v>1</v>
      </c>
      <c r="I32" s="101">
        <f t="shared" si="7"/>
        <v>2</v>
      </c>
      <c r="J32" s="101">
        <f t="shared" si="7"/>
        <v>5</v>
      </c>
      <c r="K32" s="101">
        <v>3</v>
      </c>
      <c r="L32" s="101">
        <f t="shared" si="7"/>
        <v>2</v>
      </c>
      <c r="M32" s="101">
        <f t="shared" si="7"/>
        <v>4</v>
      </c>
      <c r="N32" s="101">
        <f t="shared" si="7"/>
        <v>1</v>
      </c>
      <c r="O32" s="101">
        <f t="shared" si="7"/>
        <v>3</v>
      </c>
      <c r="P32" s="101">
        <f t="shared" si="0"/>
        <v>33</v>
      </c>
    </row>
    <row r="33" spans="1:16" ht="20.25" customHeight="1">
      <c r="A33" s="47"/>
      <c r="B33" s="50" t="s">
        <v>29</v>
      </c>
      <c r="C33" s="56"/>
      <c r="D33" s="102">
        <f aca="true" t="shared" si="8" ref="D33:O34">D8+D13+D18+D23+D28</f>
        <v>2</v>
      </c>
      <c r="E33" s="102">
        <f t="shared" si="8"/>
        <v>1</v>
      </c>
      <c r="F33" s="102">
        <f t="shared" si="8"/>
        <v>0</v>
      </c>
      <c r="G33" s="102">
        <f t="shared" si="8"/>
        <v>2</v>
      </c>
      <c r="H33" s="102">
        <v>1</v>
      </c>
      <c r="I33" s="102">
        <f t="shared" si="8"/>
        <v>0</v>
      </c>
      <c r="J33" s="102">
        <f t="shared" si="8"/>
        <v>2</v>
      </c>
      <c r="K33" s="102">
        <f t="shared" si="8"/>
        <v>1</v>
      </c>
      <c r="L33" s="102">
        <f t="shared" si="8"/>
        <v>1</v>
      </c>
      <c r="M33" s="102">
        <f t="shared" si="8"/>
        <v>1</v>
      </c>
      <c r="N33" s="102">
        <f t="shared" si="8"/>
        <v>0</v>
      </c>
      <c r="O33" s="102">
        <f t="shared" si="8"/>
        <v>0</v>
      </c>
      <c r="P33" s="102">
        <f t="shared" si="0"/>
        <v>11</v>
      </c>
    </row>
    <row r="34" spans="1:16" ht="20.25" customHeight="1">
      <c r="A34" s="47"/>
      <c r="B34" s="50" t="s">
        <v>30</v>
      </c>
      <c r="C34" s="56"/>
      <c r="D34" s="102">
        <f aca="true" t="shared" si="9" ref="D34:O34">D9+D14+D19+D24+D29</f>
        <v>2</v>
      </c>
      <c r="E34" s="102">
        <f t="shared" si="9"/>
        <v>3</v>
      </c>
      <c r="F34" s="102">
        <f t="shared" si="9"/>
        <v>0</v>
      </c>
      <c r="G34" s="102">
        <f t="shared" si="9"/>
        <v>0</v>
      </c>
      <c r="H34" s="102">
        <f t="shared" si="9"/>
        <v>1</v>
      </c>
      <c r="I34" s="102">
        <f t="shared" si="9"/>
        <v>1</v>
      </c>
      <c r="J34" s="102">
        <f t="shared" si="9"/>
        <v>2</v>
      </c>
      <c r="K34" s="102">
        <f t="shared" si="9"/>
        <v>1</v>
      </c>
      <c r="L34" s="102">
        <f t="shared" si="8"/>
        <v>1</v>
      </c>
      <c r="M34" s="102">
        <f t="shared" si="9"/>
        <v>2</v>
      </c>
      <c r="N34" s="102">
        <f t="shared" si="9"/>
        <v>1</v>
      </c>
      <c r="O34" s="102">
        <f t="shared" si="9"/>
        <v>0</v>
      </c>
      <c r="P34" s="102">
        <f t="shared" si="0"/>
        <v>14</v>
      </c>
    </row>
    <row r="35" spans="1:16" ht="20.25" customHeight="1">
      <c r="A35" s="43"/>
      <c r="B35" s="52" t="s">
        <v>40</v>
      </c>
      <c r="C35" s="57"/>
      <c r="D35" s="96">
        <f aca="true" t="shared" si="10" ref="D35:O35">D10+D15+D20+D25+D30</f>
        <v>0</v>
      </c>
      <c r="E35" s="96">
        <f t="shared" si="10"/>
        <v>0</v>
      </c>
      <c r="F35" s="96">
        <f t="shared" si="10"/>
        <v>0</v>
      </c>
      <c r="G35" s="96">
        <f t="shared" si="10"/>
        <v>0</v>
      </c>
      <c r="H35" s="96">
        <f t="shared" si="10"/>
        <v>0</v>
      </c>
      <c r="I35" s="96">
        <f t="shared" si="10"/>
        <v>0</v>
      </c>
      <c r="J35" s="96">
        <f t="shared" si="10"/>
        <v>0</v>
      </c>
      <c r="K35" s="96">
        <f t="shared" si="10"/>
        <v>0</v>
      </c>
      <c r="L35" s="96">
        <f t="shared" si="10"/>
        <v>0</v>
      </c>
      <c r="M35" s="96">
        <f t="shared" si="10"/>
        <v>0</v>
      </c>
      <c r="N35" s="96">
        <f t="shared" si="10"/>
        <v>0</v>
      </c>
      <c r="O35" s="96">
        <f t="shared" si="10"/>
        <v>0</v>
      </c>
      <c r="P35" s="96">
        <f t="shared" si="0"/>
        <v>0</v>
      </c>
    </row>
    <row r="36" spans="1:16" ht="20.25" customHeight="1">
      <c r="A36" s="40"/>
      <c r="B36" s="40"/>
      <c r="C36" s="40"/>
      <c r="D36" s="62"/>
      <c r="E36" s="62"/>
      <c r="F36" s="62"/>
      <c r="G36" s="62"/>
      <c r="H36" s="62"/>
      <c r="I36" s="62"/>
      <c r="J36" s="62"/>
      <c r="K36" s="62"/>
      <c r="L36" s="62"/>
      <c r="M36" s="62"/>
      <c r="N36" s="62"/>
      <c r="O36" s="62"/>
      <c r="P36" s="62"/>
    </row>
    <row r="37" spans="1:16" ht="20.25" customHeight="1">
      <c r="A37" s="63" t="s">
        <v>18</v>
      </c>
      <c r="B37" s="44"/>
      <c r="C37" s="44"/>
      <c r="D37" s="61"/>
      <c r="E37" s="61"/>
      <c r="F37" s="61"/>
      <c r="G37" s="61"/>
      <c r="H37" s="61"/>
      <c r="I37" s="61"/>
      <c r="J37" s="61"/>
      <c r="K37" s="61"/>
      <c r="L37" s="61"/>
      <c r="M37" s="61"/>
      <c r="N37" s="61"/>
      <c r="O37" s="61"/>
      <c r="P37" s="61"/>
    </row>
    <row r="38" spans="1:16" ht="20.25" customHeight="1">
      <c r="A38" s="39" t="s">
        <v>61</v>
      </c>
      <c r="B38" s="48" t="s">
        <v>19</v>
      </c>
      <c r="C38" s="55"/>
      <c r="D38" s="49">
        <v>1</v>
      </c>
      <c r="E38" s="49"/>
      <c r="F38" s="49"/>
      <c r="G38" s="49"/>
      <c r="H38" s="49"/>
      <c r="I38" s="49"/>
      <c r="J38" s="49"/>
      <c r="K38" s="49">
        <v>1</v>
      </c>
      <c r="L38" s="49"/>
      <c r="M38" s="49"/>
      <c r="N38" s="49"/>
      <c r="O38" s="49"/>
      <c r="P38" s="101">
        <f aca="true" t="shared" si="11" ref="P38:P44">SUM(D38:O38)</f>
        <v>2</v>
      </c>
    </row>
    <row r="39" spans="1:16" ht="20.25" customHeight="1">
      <c r="A39" s="47" t="s">
        <v>22</v>
      </c>
      <c r="B39" s="50" t="s">
        <v>20</v>
      </c>
      <c r="C39" s="56"/>
      <c r="D39" s="51"/>
      <c r="E39" s="51"/>
      <c r="F39" s="51"/>
      <c r="G39" s="51"/>
      <c r="H39" s="51"/>
      <c r="I39" s="51"/>
      <c r="J39" s="51"/>
      <c r="K39" s="51"/>
      <c r="L39" s="51"/>
      <c r="M39" s="51"/>
      <c r="N39" s="51"/>
      <c r="O39" s="51"/>
      <c r="P39" s="102">
        <f t="shared" si="11"/>
        <v>0</v>
      </c>
    </row>
    <row r="40" spans="1:16" ht="20.25" customHeight="1">
      <c r="A40" s="47"/>
      <c r="B40" s="52" t="s">
        <v>21</v>
      </c>
      <c r="C40" s="57"/>
      <c r="D40" s="53"/>
      <c r="E40" s="53"/>
      <c r="F40" s="53"/>
      <c r="G40" s="53"/>
      <c r="H40" s="53"/>
      <c r="I40" s="53"/>
      <c r="J40" s="53"/>
      <c r="K40" s="53"/>
      <c r="L40" s="53"/>
      <c r="M40" s="53"/>
      <c r="N40" s="53"/>
      <c r="O40" s="53"/>
      <c r="P40" s="96">
        <f t="shared" si="11"/>
        <v>0</v>
      </c>
    </row>
    <row r="41" spans="1:16" ht="20.25" customHeight="1">
      <c r="A41" s="47"/>
      <c r="B41" s="48" t="s">
        <v>23</v>
      </c>
      <c r="C41" s="55"/>
      <c r="D41" s="49"/>
      <c r="E41" s="49"/>
      <c r="F41" s="49"/>
      <c r="G41" s="49"/>
      <c r="H41" s="49"/>
      <c r="I41" s="49"/>
      <c r="J41" s="49"/>
      <c r="K41" s="49"/>
      <c r="L41" s="49"/>
      <c r="M41" s="49"/>
      <c r="N41" s="49"/>
      <c r="O41" s="49"/>
      <c r="P41" s="101">
        <f t="shared" si="11"/>
        <v>0</v>
      </c>
    </row>
    <row r="42" spans="1:16" ht="20.25" customHeight="1">
      <c r="A42" s="47"/>
      <c r="B42" s="50" t="s">
        <v>24</v>
      </c>
      <c r="C42" s="56"/>
      <c r="D42" s="51"/>
      <c r="E42" s="51"/>
      <c r="F42" s="51"/>
      <c r="G42" s="51"/>
      <c r="H42" s="51"/>
      <c r="I42" s="51"/>
      <c r="J42" s="51"/>
      <c r="K42" s="51">
        <v>1</v>
      </c>
      <c r="L42" s="51"/>
      <c r="M42" s="51"/>
      <c r="N42" s="51"/>
      <c r="O42" s="51"/>
      <c r="P42" s="102">
        <f t="shared" si="11"/>
        <v>1</v>
      </c>
    </row>
    <row r="43" spans="1:16" ht="20.25" customHeight="1">
      <c r="A43" s="47"/>
      <c r="B43" s="50" t="s">
        <v>25</v>
      </c>
      <c r="C43" s="56"/>
      <c r="D43" s="51">
        <v>1</v>
      </c>
      <c r="E43" s="51"/>
      <c r="F43" s="51"/>
      <c r="G43" s="51"/>
      <c r="H43" s="51"/>
      <c r="I43" s="51"/>
      <c r="J43" s="51"/>
      <c r="K43" s="51"/>
      <c r="L43" s="51"/>
      <c r="M43" s="51"/>
      <c r="N43" s="51"/>
      <c r="O43" s="51"/>
      <c r="P43" s="102">
        <f t="shared" si="11"/>
        <v>1</v>
      </c>
    </row>
    <row r="44" spans="1:16" ht="20.25" customHeight="1">
      <c r="A44" s="43"/>
      <c r="B44" s="52" t="s">
        <v>40</v>
      </c>
      <c r="C44" s="57"/>
      <c r="D44" s="96">
        <f>SUM(D38:D40)-SUM(D41:D43)</f>
        <v>0</v>
      </c>
      <c r="E44" s="96">
        <f aca="true" t="shared" si="12" ref="E44:O44">0*(SUM(E38:E40)-SUM(E41:E43))</f>
        <v>0</v>
      </c>
      <c r="F44" s="96">
        <f t="shared" si="12"/>
        <v>0</v>
      </c>
      <c r="G44" s="96">
        <f t="shared" si="12"/>
        <v>0</v>
      </c>
      <c r="H44" s="96">
        <f t="shared" si="12"/>
        <v>0</v>
      </c>
      <c r="I44" s="96">
        <f t="shared" si="12"/>
        <v>0</v>
      </c>
      <c r="J44" s="96">
        <f t="shared" si="12"/>
        <v>0</v>
      </c>
      <c r="K44" s="96">
        <f t="shared" si="12"/>
        <v>0</v>
      </c>
      <c r="L44" s="96">
        <f t="shared" si="12"/>
        <v>0</v>
      </c>
      <c r="M44" s="96">
        <f t="shared" si="12"/>
        <v>0</v>
      </c>
      <c r="N44" s="96">
        <f t="shared" si="12"/>
        <v>0</v>
      </c>
      <c r="O44" s="96">
        <f t="shared" si="12"/>
        <v>0</v>
      </c>
      <c r="P44" s="96">
        <f t="shared" si="11"/>
        <v>0</v>
      </c>
    </row>
    <row r="45" ht="13.5">
      <c r="Q45" s="54"/>
    </row>
    <row r="46" spans="1:17" ht="13.5">
      <c r="A46" s="38" t="s">
        <v>42</v>
      </c>
      <c r="Q46" s="54"/>
    </row>
    <row r="47" ht="13.5">
      <c r="Q47" s="54"/>
    </row>
    <row r="48" ht="13.5">
      <c r="Q48" s="54"/>
    </row>
    <row r="49" ht="13.5">
      <c r="Q49" s="54"/>
    </row>
    <row r="50" ht="13.5">
      <c r="Q50" s="54"/>
    </row>
    <row r="51" ht="13.5">
      <c r="Q51" s="54"/>
    </row>
  </sheetData>
  <sheetProtection/>
  <mergeCells count="4">
    <mergeCell ref="D4:L4"/>
    <mergeCell ref="M4:O4"/>
    <mergeCell ref="P4:P5"/>
    <mergeCell ref="B4:C4"/>
  </mergeCells>
  <printOptions/>
  <pageMargins left="0.5905511811023623" right="0.5905511811023623" top="0.5905511811023623" bottom="0.5905511811023623" header="0.5118110236220472" footer="0.5118110236220472"/>
  <pageSetup blackAndWhite="1" fitToHeight="1" fitToWidth="1" horizontalDpi="600" verticalDpi="600" orientation="portrait" paperSize="9" scale="91"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J74"/>
  <sheetViews>
    <sheetView zoomScalePageLayoutView="0" workbookViewId="0" topLeftCell="A1">
      <pane ySplit="3" topLeftCell="A31" activePane="bottomLeft" state="frozen"/>
      <selection pane="topLeft" activeCell="B252" sqref="B252"/>
      <selection pane="bottomLeft" activeCell="E13" sqref="E13"/>
    </sheetView>
  </sheetViews>
  <sheetFormatPr defaultColWidth="9.00390625" defaultRowHeight="13.5"/>
  <cols>
    <col min="1" max="1" width="7.50390625" style="94" customWidth="1"/>
    <col min="2" max="2" width="9.75390625" style="6" bestFit="1" customWidth="1"/>
    <col min="3" max="3" width="9.625" style="6" customWidth="1"/>
    <col min="4" max="4" width="37.75390625" style="93" customWidth="1"/>
    <col min="5" max="5" width="9.00390625" style="5" bestFit="1" customWidth="1"/>
    <col min="6" max="6" width="10.625" style="5" customWidth="1"/>
    <col min="7" max="7" width="18.625" style="5" customWidth="1"/>
    <col min="8" max="8" width="15.625" style="5" customWidth="1"/>
    <col min="9" max="9" width="17.50390625" style="5" customWidth="1"/>
  </cols>
  <sheetData>
    <row r="1" spans="1:10" s="2" customFormat="1" ht="38.25" customHeight="1">
      <c r="A1" s="117"/>
      <c r="B1" s="1"/>
      <c r="C1" s="118"/>
      <c r="D1" s="119"/>
      <c r="E1" s="120"/>
      <c r="F1" s="120"/>
      <c r="G1" s="120"/>
      <c r="H1" s="120"/>
      <c r="I1" s="120"/>
      <c r="J1" s="11"/>
    </row>
    <row r="2" spans="1:10" s="2" customFormat="1" ht="33.75" customHeight="1">
      <c r="A2" s="121"/>
      <c r="B2" s="122" t="s">
        <v>17</v>
      </c>
      <c r="C2" s="123"/>
      <c r="D2" s="124"/>
      <c r="E2" s="123"/>
      <c r="F2" s="123"/>
      <c r="G2" s="123"/>
      <c r="H2" s="124"/>
      <c r="I2" s="124"/>
      <c r="J2" s="12"/>
    </row>
    <row r="3" spans="1:9" s="1" customFormat="1" ht="20.25" customHeight="1">
      <c r="A3" s="80" t="s">
        <v>50</v>
      </c>
      <c r="B3" s="79" t="s">
        <v>51</v>
      </c>
      <c r="C3" s="79" t="s">
        <v>46</v>
      </c>
      <c r="D3" s="78" t="s">
        <v>85</v>
      </c>
      <c r="E3" s="78" t="s">
        <v>55</v>
      </c>
      <c r="F3" s="80" t="s">
        <v>15</v>
      </c>
      <c r="G3" s="80" t="s">
        <v>49</v>
      </c>
      <c r="H3" s="80" t="s">
        <v>57</v>
      </c>
      <c r="I3" s="80" t="s">
        <v>54</v>
      </c>
    </row>
    <row r="4" spans="1:9" ht="24" customHeight="1">
      <c r="A4" s="97">
        <v>22001</v>
      </c>
      <c r="B4" s="98">
        <v>40273</v>
      </c>
      <c r="C4" s="112">
        <v>40273</v>
      </c>
      <c r="D4" s="99" t="s">
        <v>118</v>
      </c>
      <c r="E4" s="10" t="s">
        <v>56</v>
      </c>
      <c r="F4" s="10" t="s">
        <v>89</v>
      </c>
      <c r="G4" s="10" t="s">
        <v>232</v>
      </c>
      <c r="H4" s="10" t="s">
        <v>56</v>
      </c>
      <c r="I4" s="10"/>
    </row>
    <row r="5" spans="1:9" ht="24.75" customHeight="1">
      <c r="A5" s="97">
        <v>22002</v>
      </c>
      <c r="B5" s="98">
        <v>40281</v>
      </c>
      <c r="C5" s="112">
        <v>40281</v>
      </c>
      <c r="D5" s="99" t="s">
        <v>119</v>
      </c>
      <c r="E5" s="10" t="s">
        <v>56</v>
      </c>
      <c r="F5" s="10" t="s">
        <v>89</v>
      </c>
      <c r="G5" s="10" t="s">
        <v>120</v>
      </c>
      <c r="H5" s="10" t="s">
        <v>41</v>
      </c>
      <c r="I5" s="8" t="s">
        <v>104</v>
      </c>
    </row>
    <row r="6" spans="1:9" ht="24.75" customHeight="1">
      <c r="A6" s="97">
        <v>22003</v>
      </c>
      <c r="B6" s="98">
        <v>40281</v>
      </c>
      <c r="C6" s="112">
        <v>40315</v>
      </c>
      <c r="D6" s="128" t="s">
        <v>121</v>
      </c>
      <c r="E6" s="10" t="s">
        <v>56</v>
      </c>
      <c r="F6" s="10" t="s">
        <v>89</v>
      </c>
      <c r="G6" s="10" t="s">
        <v>120</v>
      </c>
      <c r="H6" s="10" t="s">
        <v>41</v>
      </c>
      <c r="I6" s="10" t="s">
        <v>104</v>
      </c>
    </row>
    <row r="7" spans="1:9" ht="24.75" customHeight="1">
      <c r="A7" s="97">
        <v>22004</v>
      </c>
      <c r="B7" s="98">
        <v>40282</v>
      </c>
      <c r="C7" s="98">
        <v>40282</v>
      </c>
      <c r="D7" s="99" t="s">
        <v>123</v>
      </c>
      <c r="E7" s="10" t="s">
        <v>56</v>
      </c>
      <c r="F7" s="10" t="s">
        <v>89</v>
      </c>
      <c r="G7" s="10" t="s">
        <v>120</v>
      </c>
      <c r="H7" s="10" t="s">
        <v>56</v>
      </c>
      <c r="I7" s="10"/>
    </row>
    <row r="8" spans="1:9" ht="24.75" customHeight="1">
      <c r="A8" s="97">
        <v>22005</v>
      </c>
      <c r="B8" s="98">
        <v>40282</v>
      </c>
      <c r="C8" s="112">
        <v>40282</v>
      </c>
      <c r="D8" s="99" t="s">
        <v>122</v>
      </c>
      <c r="E8" s="10" t="s">
        <v>56</v>
      </c>
      <c r="F8" s="10" t="s">
        <v>89</v>
      </c>
      <c r="G8" s="10" t="s">
        <v>120</v>
      </c>
      <c r="H8" s="10" t="s">
        <v>56</v>
      </c>
      <c r="I8" s="10"/>
    </row>
    <row r="9" spans="1:9" ht="45" customHeight="1">
      <c r="A9" s="97">
        <v>22006</v>
      </c>
      <c r="B9" s="98">
        <v>40284</v>
      </c>
      <c r="C9" s="98">
        <v>40284</v>
      </c>
      <c r="D9" s="99" t="s">
        <v>125</v>
      </c>
      <c r="E9" s="10" t="s">
        <v>56</v>
      </c>
      <c r="F9" s="10" t="s">
        <v>89</v>
      </c>
      <c r="G9" s="99" t="s">
        <v>124</v>
      </c>
      <c r="H9" s="10" t="s">
        <v>56</v>
      </c>
      <c r="I9" s="10"/>
    </row>
    <row r="10" spans="1:9" ht="32.25" customHeight="1">
      <c r="A10" s="97">
        <v>22007</v>
      </c>
      <c r="B10" s="98">
        <v>40284</v>
      </c>
      <c r="C10" s="112">
        <v>40289</v>
      </c>
      <c r="D10" s="99" t="s">
        <v>128</v>
      </c>
      <c r="E10" s="10" t="s">
        <v>56</v>
      </c>
      <c r="F10" s="10" t="s">
        <v>89</v>
      </c>
      <c r="G10" s="10" t="s">
        <v>126</v>
      </c>
      <c r="H10" s="10" t="s">
        <v>83</v>
      </c>
      <c r="I10" s="89" t="s">
        <v>127</v>
      </c>
    </row>
    <row r="11" spans="1:9" ht="33.75" customHeight="1">
      <c r="A11" s="97">
        <v>22008</v>
      </c>
      <c r="B11" s="98">
        <v>40287</v>
      </c>
      <c r="C11" s="98">
        <v>40288</v>
      </c>
      <c r="D11" s="99" t="s">
        <v>129</v>
      </c>
      <c r="E11" s="10" t="s">
        <v>56</v>
      </c>
      <c r="F11" s="10" t="s">
        <v>89</v>
      </c>
      <c r="G11" s="10" t="s">
        <v>130</v>
      </c>
      <c r="H11" s="10" t="s">
        <v>83</v>
      </c>
      <c r="I11" s="89" t="s">
        <v>127</v>
      </c>
    </row>
    <row r="12" spans="1:9" ht="30" customHeight="1">
      <c r="A12" s="97">
        <v>22009</v>
      </c>
      <c r="B12" s="98">
        <v>40287</v>
      </c>
      <c r="C12" s="98">
        <v>40287</v>
      </c>
      <c r="D12" s="99" t="s">
        <v>119</v>
      </c>
      <c r="E12" s="99" t="s">
        <v>56</v>
      </c>
      <c r="F12" s="99" t="s">
        <v>89</v>
      </c>
      <c r="G12" s="10" t="s">
        <v>120</v>
      </c>
      <c r="H12" s="10" t="s">
        <v>56</v>
      </c>
      <c r="I12" s="89"/>
    </row>
    <row r="13" spans="1:10" s="116" customFormat="1" ht="27.75" customHeight="1">
      <c r="A13" s="111">
        <v>22010</v>
      </c>
      <c r="B13" s="112">
        <v>40289</v>
      </c>
      <c r="C13" s="112">
        <v>40308</v>
      </c>
      <c r="D13" s="113" t="s">
        <v>128</v>
      </c>
      <c r="E13" s="114" t="s">
        <v>84</v>
      </c>
      <c r="F13" s="114"/>
      <c r="G13" s="108" t="s">
        <v>126</v>
      </c>
      <c r="H13" s="114" t="s">
        <v>25</v>
      </c>
      <c r="I13" s="125" t="s">
        <v>161</v>
      </c>
      <c r="J13" s="131"/>
    </row>
    <row r="14" spans="1:9" ht="27" customHeight="1">
      <c r="A14" s="111">
        <v>22011</v>
      </c>
      <c r="B14" s="98">
        <v>40308</v>
      </c>
      <c r="C14" s="98">
        <v>40308</v>
      </c>
      <c r="D14" s="99" t="s">
        <v>119</v>
      </c>
      <c r="E14" s="10" t="s">
        <v>56</v>
      </c>
      <c r="F14" s="10" t="s">
        <v>89</v>
      </c>
      <c r="G14" s="10" t="s">
        <v>120</v>
      </c>
      <c r="H14" s="10" t="s">
        <v>41</v>
      </c>
      <c r="I14" s="8" t="s">
        <v>104</v>
      </c>
    </row>
    <row r="15" spans="1:9" ht="27" customHeight="1">
      <c r="A15" s="111">
        <v>22012</v>
      </c>
      <c r="B15" s="98">
        <v>40317</v>
      </c>
      <c r="C15" s="98">
        <v>40319</v>
      </c>
      <c r="D15" s="99" t="s">
        <v>162</v>
      </c>
      <c r="E15" s="10" t="s">
        <v>56</v>
      </c>
      <c r="F15" s="10" t="s">
        <v>89</v>
      </c>
      <c r="G15" s="10" t="s">
        <v>120</v>
      </c>
      <c r="H15" s="10" t="s">
        <v>41</v>
      </c>
      <c r="I15" s="10" t="s">
        <v>104</v>
      </c>
    </row>
    <row r="16" spans="1:9" s="116" customFormat="1" ht="27" customHeight="1">
      <c r="A16" s="111">
        <v>22013</v>
      </c>
      <c r="B16" s="112">
        <v>40322</v>
      </c>
      <c r="C16" s="112">
        <v>40322</v>
      </c>
      <c r="D16" s="99" t="s">
        <v>163</v>
      </c>
      <c r="E16" s="114" t="s">
        <v>56</v>
      </c>
      <c r="F16" s="114" t="s">
        <v>89</v>
      </c>
      <c r="G16" s="114" t="s">
        <v>120</v>
      </c>
      <c r="H16" s="114" t="s">
        <v>41</v>
      </c>
      <c r="I16" s="136" t="s">
        <v>104</v>
      </c>
    </row>
    <row r="17" spans="1:9" ht="27" customHeight="1">
      <c r="A17" s="111">
        <v>22014</v>
      </c>
      <c r="B17" s="98">
        <v>40324</v>
      </c>
      <c r="C17" s="98">
        <v>40324</v>
      </c>
      <c r="D17" s="99" t="s">
        <v>165</v>
      </c>
      <c r="E17" s="10" t="s">
        <v>56</v>
      </c>
      <c r="F17" s="10" t="s">
        <v>89</v>
      </c>
      <c r="G17" s="10" t="s">
        <v>164</v>
      </c>
      <c r="H17" s="10" t="s">
        <v>83</v>
      </c>
      <c r="I17" s="132" t="s">
        <v>166</v>
      </c>
    </row>
    <row r="18" spans="1:9" s="116" customFormat="1" ht="27" customHeight="1">
      <c r="A18" s="111">
        <v>22015</v>
      </c>
      <c r="B18" s="112">
        <v>40324</v>
      </c>
      <c r="C18" s="112">
        <v>40324</v>
      </c>
      <c r="D18" s="113" t="s">
        <v>163</v>
      </c>
      <c r="E18" s="114" t="s">
        <v>56</v>
      </c>
      <c r="F18" s="114" t="s">
        <v>89</v>
      </c>
      <c r="G18" s="114" t="s">
        <v>120</v>
      </c>
      <c r="H18" s="114" t="s">
        <v>56</v>
      </c>
      <c r="I18" s="104"/>
    </row>
    <row r="19" spans="1:9" ht="27" customHeight="1">
      <c r="A19" s="111">
        <v>22016</v>
      </c>
      <c r="B19" s="98">
        <v>40332</v>
      </c>
      <c r="C19" s="98">
        <v>40332</v>
      </c>
      <c r="D19" s="99" t="s">
        <v>208</v>
      </c>
      <c r="E19" s="10" t="s">
        <v>56</v>
      </c>
      <c r="F19" s="99" t="s">
        <v>156</v>
      </c>
      <c r="G19" s="10" t="s">
        <v>207</v>
      </c>
      <c r="H19" s="10" t="s">
        <v>56</v>
      </c>
      <c r="I19" s="108"/>
    </row>
    <row r="20" spans="1:9" ht="27" customHeight="1">
      <c r="A20" s="111">
        <v>22017</v>
      </c>
      <c r="B20" s="98">
        <v>40333</v>
      </c>
      <c r="C20" s="98">
        <v>40333</v>
      </c>
      <c r="D20" s="99" t="s">
        <v>209</v>
      </c>
      <c r="E20" s="10" t="s">
        <v>56</v>
      </c>
      <c r="F20" s="10" t="s">
        <v>89</v>
      </c>
      <c r="G20" s="10" t="s">
        <v>210</v>
      </c>
      <c r="H20" s="10" t="s">
        <v>56</v>
      </c>
      <c r="I20" s="8"/>
    </row>
    <row r="21" spans="1:9" s="116" customFormat="1" ht="27" customHeight="1">
      <c r="A21" s="111">
        <v>22018</v>
      </c>
      <c r="B21" s="112">
        <v>40343</v>
      </c>
      <c r="C21" s="112">
        <v>40343</v>
      </c>
      <c r="D21" s="113" t="s">
        <v>163</v>
      </c>
      <c r="E21" s="114" t="s">
        <v>56</v>
      </c>
      <c r="F21" s="114" t="s">
        <v>89</v>
      </c>
      <c r="G21" s="114" t="s">
        <v>120</v>
      </c>
      <c r="H21" s="114" t="s">
        <v>56</v>
      </c>
      <c r="I21" s="104"/>
    </row>
    <row r="22" spans="1:9" ht="24.75" customHeight="1">
      <c r="A22" s="111">
        <v>22019</v>
      </c>
      <c r="B22" s="98">
        <v>40364</v>
      </c>
      <c r="C22" s="98">
        <v>40364</v>
      </c>
      <c r="D22" s="99" t="s">
        <v>163</v>
      </c>
      <c r="E22" s="10" t="s">
        <v>56</v>
      </c>
      <c r="F22" s="10" t="s">
        <v>89</v>
      </c>
      <c r="G22" s="10" t="s">
        <v>120</v>
      </c>
      <c r="H22" s="10" t="s">
        <v>56</v>
      </c>
      <c r="I22" s="8"/>
    </row>
    <row r="23" spans="1:9" ht="24.75" customHeight="1">
      <c r="A23" s="97">
        <v>22020</v>
      </c>
      <c r="B23" s="98">
        <v>40368</v>
      </c>
      <c r="C23" s="98">
        <v>40368</v>
      </c>
      <c r="D23" s="99" t="s">
        <v>121</v>
      </c>
      <c r="E23" s="10" t="s">
        <v>56</v>
      </c>
      <c r="F23" s="10" t="s">
        <v>89</v>
      </c>
      <c r="G23" s="10" t="s">
        <v>120</v>
      </c>
      <c r="H23" s="10" t="s">
        <v>41</v>
      </c>
      <c r="I23" s="8" t="s">
        <v>104</v>
      </c>
    </row>
    <row r="24" spans="1:9" s="116" customFormat="1" ht="24.75" customHeight="1">
      <c r="A24" s="97">
        <v>22021</v>
      </c>
      <c r="B24" s="112">
        <v>40371</v>
      </c>
      <c r="C24" s="112">
        <v>40401</v>
      </c>
      <c r="D24" s="113" t="s">
        <v>229</v>
      </c>
      <c r="E24" s="114" t="s">
        <v>56</v>
      </c>
      <c r="F24" s="114" t="s">
        <v>89</v>
      </c>
      <c r="G24" s="10" t="s">
        <v>120</v>
      </c>
      <c r="H24" s="114" t="s">
        <v>83</v>
      </c>
      <c r="I24" s="104" t="s">
        <v>230</v>
      </c>
    </row>
    <row r="25" spans="1:9" s="116" customFormat="1" ht="24.75" customHeight="1">
      <c r="A25" s="97">
        <v>22022</v>
      </c>
      <c r="B25" s="112">
        <v>40373</v>
      </c>
      <c r="C25" s="112">
        <v>40373</v>
      </c>
      <c r="D25" s="113" t="s">
        <v>121</v>
      </c>
      <c r="E25" s="114" t="s">
        <v>56</v>
      </c>
      <c r="F25" s="114" t="s">
        <v>89</v>
      </c>
      <c r="G25" s="114" t="s">
        <v>120</v>
      </c>
      <c r="H25" s="114" t="s">
        <v>56</v>
      </c>
      <c r="I25" s="104"/>
    </row>
    <row r="26" spans="1:9" s="116" customFormat="1" ht="24.75" customHeight="1">
      <c r="A26" s="97">
        <v>22023</v>
      </c>
      <c r="B26" s="112">
        <v>40382</v>
      </c>
      <c r="C26" s="112">
        <v>40387</v>
      </c>
      <c r="D26" s="113" t="s">
        <v>222</v>
      </c>
      <c r="E26" s="114" t="s">
        <v>56</v>
      </c>
      <c r="F26" s="114" t="s">
        <v>89</v>
      </c>
      <c r="G26" s="114" t="s">
        <v>232</v>
      </c>
      <c r="H26" s="114" t="s">
        <v>56</v>
      </c>
      <c r="I26" s="104"/>
    </row>
    <row r="27" spans="1:9" ht="27" customHeight="1">
      <c r="A27" s="97">
        <v>22024</v>
      </c>
      <c r="B27" s="98">
        <v>40395</v>
      </c>
      <c r="C27" s="98">
        <v>40395</v>
      </c>
      <c r="D27" s="99" t="s">
        <v>163</v>
      </c>
      <c r="E27" s="114" t="s">
        <v>56</v>
      </c>
      <c r="F27" s="114" t="s">
        <v>89</v>
      </c>
      <c r="G27" s="114" t="s">
        <v>120</v>
      </c>
      <c r="H27" s="10" t="s">
        <v>41</v>
      </c>
      <c r="I27" s="8" t="s">
        <v>104</v>
      </c>
    </row>
    <row r="28" spans="1:9" ht="41.25" customHeight="1">
      <c r="A28" s="97">
        <v>22025</v>
      </c>
      <c r="B28" s="98">
        <v>40399</v>
      </c>
      <c r="C28" s="98">
        <v>40399</v>
      </c>
      <c r="D28" s="99" t="s">
        <v>259</v>
      </c>
      <c r="E28" s="10" t="s">
        <v>56</v>
      </c>
      <c r="F28" s="10" t="s">
        <v>89</v>
      </c>
      <c r="G28" s="10" t="s">
        <v>210</v>
      </c>
      <c r="H28" s="10" t="s">
        <v>83</v>
      </c>
      <c r="I28" s="8" t="s">
        <v>230</v>
      </c>
    </row>
    <row r="29" spans="1:9" s="116" customFormat="1" ht="30" customHeight="1">
      <c r="A29" s="97">
        <v>22026</v>
      </c>
      <c r="B29" s="112">
        <v>40421</v>
      </c>
      <c r="C29" s="112">
        <v>40421</v>
      </c>
      <c r="D29" s="99" t="s">
        <v>163</v>
      </c>
      <c r="E29" s="114" t="s">
        <v>56</v>
      </c>
      <c r="F29" s="114" t="s">
        <v>89</v>
      </c>
      <c r="G29" s="114" t="s">
        <v>120</v>
      </c>
      <c r="H29" s="114" t="s">
        <v>56</v>
      </c>
      <c r="I29" s="104"/>
    </row>
    <row r="30" spans="1:10" ht="31.5" customHeight="1">
      <c r="A30" s="97">
        <v>22027</v>
      </c>
      <c r="B30" s="98">
        <v>40423</v>
      </c>
      <c r="C30" s="98">
        <v>40423</v>
      </c>
      <c r="D30" s="99" t="s">
        <v>12</v>
      </c>
      <c r="E30" s="10" t="s">
        <v>56</v>
      </c>
      <c r="F30" s="10" t="s">
        <v>89</v>
      </c>
      <c r="G30" s="10" t="s">
        <v>120</v>
      </c>
      <c r="H30" s="10" t="s">
        <v>41</v>
      </c>
      <c r="I30" s="8" t="s">
        <v>104</v>
      </c>
      <c r="J30" s="116"/>
    </row>
    <row r="31" spans="1:10" ht="30" customHeight="1">
      <c r="A31" s="97">
        <v>22028</v>
      </c>
      <c r="B31" s="98">
        <v>40431</v>
      </c>
      <c r="C31" s="98">
        <v>40445</v>
      </c>
      <c r="D31" s="99" t="s">
        <v>13</v>
      </c>
      <c r="E31" s="10" t="s">
        <v>56</v>
      </c>
      <c r="F31" s="99" t="s">
        <v>89</v>
      </c>
      <c r="G31" s="10" t="s">
        <v>232</v>
      </c>
      <c r="H31" s="10" t="s">
        <v>56</v>
      </c>
      <c r="I31" s="89"/>
      <c r="J31" s="116"/>
    </row>
    <row r="32" spans="1:9" ht="43.5" customHeight="1">
      <c r="A32" s="97">
        <v>22029</v>
      </c>
      <c r="B32" s="98">
        <v>40431</v>
      </c>
      <c r="C32" s="98">
        <v>40431</v>
      </c>
      <c r="D32" s="99" t="s">
        <v>14</v>
      </c>
      <c r="E32" s="10" t="s">
        <v>56</v>
      </c>
      <c r="F32" s="10" t="s">
        <v>89</v>
      </c>
      <c r="G32" s="99" t="s">
        <v>124</v>
      </c>
      <c r="H32" s="10" t="s">
        <v>56</v>
      </c>
      <c r="I32" s="89"/>
    </row>
    <row r="33" spans="1:9" s="116" customFormat="1" ht="25.5" customHeight="1">
      <c r="A33" s="111">
        <v>22030</v>
      </c>
      <c r="B33" s="112">
        <v>40456</v>
      </c>
      <c r="C33" s="112">
        <v>40470</v>
      </c>
      <c r="D33" s="113" t="s">
        <v>7</v>
      </c>
      <c r="E33" s="114" t="s">
        <v>56</v>
      </c>
      <c r="F33" s="114" t="s">
        <v>89</v>
      </c>
      <c r="G33" s="115" t="s">
        <v>126</v>
      </c>
      <c r="H33" s="114" t="s">
        <v>56</v>
      </c>
      <c r="I33" s="125"/>
    </row>
    <row r="34" spans="1:10" ht="36.75" customHeight="1">
      <c r="A34" s="97">
        <v>22031</v>
      </c>
      <c r="B34" s="98">
        <v>40457</v>
      </c>
      <c r="C34" s="98">
        <v>40457</v>
      </c>
      <c r="D34" s="113" t="s">
        <v>8</v>
      </c>
      <c r="E34" s="10" t="s">
        <v>56</v>
      </c>
      <c r="F34" s="10" t="s">
        <v>89</v>
      </c>
      <c r="G34" s="10" t="s">
        <v>120</v>
      </c>
      <c r="H34" s="10" t="s">
        <v>56</v>
      </c>
      <c r="I34" s="103"/>
      <c r="J34" s="116"/>
    </row>
    <row r="35" spans="1:10" ht="25.5" customHeight="1">
      <c r="A35" s="129">
        <v>22032</v>
      </c>
      <c r="B35" s="98">
        <v>40464</v>
      </c>
      <c r="C35" s="112">
        <v>40471</v>
      </c>
      <c r="D35" s="99" t="s">
        <v>9</v>
      </c>
      <c r="E35" s="10" t="s">
        <v>56</v>
      </c>
      <c r="F35" s="10" t="s">
        <v>89</v>
      </c>
      <c r="G35" s="10" t="s">
        <v>232</v>
      </c>
      <c r="H35" s="99" t="s">
        <v>56</v>
      </c>
      <c r="I35" s="103"/>
      <c r="J35" s="116"/>
    </row>
    <row r="36" spans="1:9" s="116" customFormat="1" ht="28.5" customHeight="1">
      <c r="A36" s="130">
        <v>22033</v>
      </c>
      <c r="B36" s="112">
        <v>40466</v>
      </c>
      <c r="C36" s="112">
        <v>40466</v>
      </c>
      <c r="D36" s="113" t="s">
        <v>163</v>
      </c>
      <c r="E36" s="114" t="s">
        <v>56</v>
      </c>
      <c r="F36" s="114" t="s">
        <v>89</v>
      </c>
      <c r="G36" s="114" t="s">
        <v>120</v>
      </c>
      <c r="H36" s="114" t="s">
        <v>41</v>
      </c>
      <c r="I36" s="108" t="s">
        <v>104</v>
      </c>
    </row>
    <row r="37" spans="1:10" ht="35.25" customHeight="1">
      <c r="A37" s="129">
        <v>22034</v>
      </c>
      <c r="B37" s="98">
        <v>40471</v>
      </c>
      <c r="C37" s="98">
        <v>40477</v>
      </c>
      <c r="D37" s="99" t="s">
        <v>10</v>
      </c>
      <c r="E37" s="10" t="s">
        <v>56</v>
      </c>
      <c r="F37" s="10" t="s">
        <v>89</v>
      </c>
      <c r="G37" s="10" t="s">
        <v>132</v>
      </c>
      <c r="H37" s="10" t="s">
        <v>83</v>
      </c>
      <c r="I37" s="7" t="s">
        <v>230</v>
      </c>
      <c r="J37" s="116"/>
    </row>
    <row r="38" spans="1:9" s="116" customFormat="1" ht="36" customHeight="1">
      <c r="A38" s="130">
        <v>22035</v>
      </c>
      <c r="B38" s="112">
        <v>40476</v>
      </c>
      <c r="C38" s="112">
        <v>40476</v>
      </c>
      <c r="D38" s="113" t="s">
        <v>301</v>
      </c>
      <c r="E38" s="114" t="s">
        <v>56</v>
      </c>
      <c r="F38" s="114" t="s">
        <v>89</v>
      </c>
      <c r="G38" s="114" t="s">
        <v>120</v>
      </c>
      <c r="H38" s="114" t="s">
        <v>56</v>
      </c>
      <c r="I38" s="108"/>
    </row>
    <row r="39" spans="1:9" ht="31.5" customHeight="1">
      <c r="A39" s="129">
        <v>22036</v>
      </c>
      <c r="B39" s="98">
        <v>40477</v>
      </c>
      <c r="C39" s="98">
        <v>40477</v>
      </c>
      <c r="D39" s="113" t="s">
        <v>8</v>
      </c>
      <c r="E39" s="10" t="s">
        <v>56</v>
      </c>
      <c r="F39" s="10" t="s">
        <v>89</v>
      </c>
      <c r="G39" s="10" t="s">
        <v>120</v>
      </c>
      <c r="H39" s="10" t="s">
        <v>56</v>
      </c>
      <c r="I39" s="7"/>
    </row>
    <row r="40" spans="1:9" ht="39.75" customHeight="1">
      <c r="A40" s="129">
        <v>22037</v>
      </c>
      <c r="B40" s="98">
        <v>40471</v>
      </c>
      <c r="C40" s="98">
        <v>40484</v>
      </c>
      <c r="D40" s="99" t="s">
        <v>0</v>
      </c>
      <c r="E40" s="10" t="s">
        <v>56</v>
      </c>
      <c r="F40" s="10" t="s">
        <v>89</v>
      </c>
      <c r="G40" s="10" t="s">
        <v>126</v>
      </c>
      <c r="H40" s="10" t="s">
        <v>41</v>
      </c>
      <c r="I40" s="7" t="s">
        <v>104</v>
      </c>
    </row>
    <row r="41" spans="1:9" ht="44.25" customHeight="1">
      <c r="A41" s="129">
        <v>22038</v>
      </c>
      <c r="B41" s="98">
        <v>40480</v>
      </c>
      <c r="C41" s="98">
        <v>40480</v>
      </c>
      <c r="D41" s="99" t="s">
        <v>1</v>
      </c>
      <c r="E41" s="10" t="s">
        <v>56</v>
      </c>
      <c r="F41" s="10" t="s">
        <v>89</v>
      </c>
      <c r="G41" s="99" t="s">
        <v>124</v>
      </c>
      <c r="H41" s="10" t="s">
        <v>83</v>
      </c>
      <c r="I41" s="7" t="s">
        <v>230</v>
      </c>
    </row>
    <row r="42" spans="1:9" ht="36" customHeight="1">
      <c r="A42" s="129">
        <v>22039</v>
      </c>
      <c r="B42" s="98">
        <v>40483</v>
      </c>
      <c r="C42" s="98">
        <v>40483</v>
      </c>
      <c r="D42" s="99" t="s">
        <v>330</v>
      </c>
      <c r="E42" s="10" t="s">
        <v>56</v>
      </c>
      <c r="F42" s="10" t="s">
        <v>89</v>
      </c>
      <c r="G42" s="10" t="s">
        <v>120</v>
      </c>
      <c r="H42" s="10" t="s">
        <v>41</v>
      </c>
      <c r="I42" s="137" t="s">
        <v>104</v>
      </c>
    </row>
    <row r="43" spans="1:9" ht="42" customHeight="1">
      <c r="A43" s="129">
        <v>22040</v>
      </c>
      <c r="B43" s="98">
        <v>40484</v>
      </c>
      <c r="C43" s="98">
        <v>40484</v>
      </c>
      <c r="D43" s="99" t="s">
        <v>331</v>
      </c>
      <c r="E43" s="10" t="s">
        <v>56</v>
      </c>
      <c r="F43" s="10" t="s">
        <v>89</v>
      </c>
      <c r="G43" s="10" t="s">
        <v>158</v>
      </c>
      <c r="H43" s="10" t="s">
        <v>56</v>
      </c>
      <c r="I43" s="7"/>
    </row>
    <row r="44" spans="1:9" ht="28.5" customHeight="1">
      <c r="A44" s="129">
        <v>22041</v>
      </c>
      <c r="B44" s="112">
        <v>40486</v>
      </c>
      <c r="C44" s="112">
        <v>40499</v>
      </c>
      <c r="D44" s="113" t="s">
        <v>332</v>
      </c>
      <c r="E44" s="114" t="s">
        <v>56</v>
      </c>
      <c r="F44" s="114" t="s">
        <v>89</v>
      </c>
      <c r="G44" s="114" t="s">
        <v>126</v>
      </c>
      <c r="H44" s="114" t="s">
        <v>83</v>
      </c>
      <c r="I44" s="136" t="s">
        <v>104</v>
      </c>
    </row>
    <row r="45" spans="1:9" ht="39.75" customHeight="1">
      <c r="A45" s="129">
        <v>22042</v>
      </c>
      <c r="B45" s="98">
        <v>40491</v>
      </c>
      <c r="C45" s="98">
        <v>40504</v>
      </c>
      <c r="D45" s="99" t="s">
        <v>333</v>
      </c>
      <c r="E45" s="10" t="s">
        <v>84</v>
      </c>
      <c r="F45" s="10"/>
      <c r="G45" s="10" t="s">
        <v>132</v>
      </c>
      <c r="H45" s="10" t="s">
        <v>24</v>
      </c>
      <c r="I45" s="137" t="s">
        <v>334</v>
      </c>
    </row>
    <row r="46" spans="1:9" ht="55.5" customHeight="1">
      <c r="A46" s="129">
        <v>22043</v>
      </c>
      <c r="B46" s="98">
        <v>40493</v>
      </c>
      <c r="C46" s="98">
        <v>40493</v>
      </c>
      <c r="D46" s="99" t="s">
        <v>335</v>
      </c>
      <c r="E46" s="10" t="s">
        <v>56</v>
      </c>
      <c r="F46" s="10" t="s">
        <v>89</v>
      </c>
      <c r="G46" s="10" t="s">
        <v>336</v>
      </c>
      <c r="H46" s="10" t="s">
        <v>56</v>
      </c>
      <c r="I46" s="89"/>
    </row>
    <row r="47" spans="1:9" ht="30.75" customHeight="1">
      <c r="A47" s="129">
        <v>22044</v>
      </c>
      <c r="B47" s="98">
        <v>40512</v>
      </c>
      <c r="C47" s="98">
        <v>40520</v>
      </c>
      <c r="D47" s="99" t="s">
        <v>118</v>
      </c>
      <c r="E47" s="10" t="s">
        <v>56</v>
      </c>
      <c r="F47" s="10" t="s">
        <v>89</v>
      </c>
      <c r="G47" s="10" t="s">
        <v>232</v>
      </c>
      <c r="H47" s="10" t="s">
        <v>56</v>
      </c>
      <c r="I47" s="89"/>
    </row>
    <row r="48" spans="1:9" ht="28.5" customHeight="1">
      <c r="A48" s="97">
        <v>22045</v>
      </c>
      <c r="B48" s="98">
        <v>40518</v>
      </c>
      <c r="C48" s="98">
        <v>40529</v>
      </c>
      <c r="D48" s="99" t="s">
        <v>357</v>
      </c>
      <c r="E48" s="10" t="s">
        <v>56</v>
      </c>
      <c r="F48" s="10" t="s">
        <v>89</v>
      </c>
      <c r="G48" s="10" t="s">
        <v>130</v>
      </c>
      <c r="H48" s="10" t="s">
        <v>83</v>
      </c>
      <c r="I48" s="89" t="s">
        <v>358</v>
      </c>
    </row>
    <row r="49" spans="1:9" ht="30.75" customHeight="1">
      <c r="A49" s="97">
        <v>22046</v>
      </c>
      <c r="B49" s="98">
        <v>40529</v>
      </c>
      <c r="C49" s="98">
        <v>40529</v>
      </c>
      <c r="D49" s="99" t="s">
        <v>163</v>
      </c>
      <c r="E49" s="10" t="s">
        <v>56</v>
      </c>
      <c r="F49" s="10" t="s">
        <v>89</v>
      </c>
      <c r="G49" s="10" t="s">
        <v>120</v>
      </c>
      <c r="H49" s="10" t="s">
        <v>56</v>
      </c>
      <c r="I49" s="10"/>
    </row>
    <row r="50" spans="1:9" ht="28.5" customHeight="1">
      <c r="A50" s="97">
        <v>22047</v>
      </c>
      <c r="B50" s="98">
        <v>40536</v>
      </c>
      <c r="C50" s="98">
        <v>40536</v>
      </c>
      <c r="D50" s="99" t="s">
        <v>163</v>
      </c>
      <c r="E50" s="10" t="s">
        <v>56</v>
      </c>
      <c r="F50" s="10" t="s">
        <v>89</v>
      </c>
      <c r="G50" s="10" t="s">
        <v>120</v>
      </c>
      <c r="H50" s="10" t="s">
        <v>41</v>
      </c>
      <c r="I50" s="137" t="s">
        <v>359</v>
      </c>
    </row>
    <row r="51" spans="1:9" ht="26.25" customHeight="1">
      <c r="A51" s="97">
        <v>22048</v>
      </c>
      <c r="B51" s="98">
        <v>40540</v>
      </c>
      <c r="C51" s="98">
        <v>40540</v>
      </c>
      <c r="D51" s="99" t="s">
        <v>360</v>
      </c>
      <c r="E51" s="10" t="s">
        <v>56</v>
      </c>
      <c r="F51" s="10" t="s">
        <v>89</v>
      </c>
      <c r="G51" s="10" t="s">
        <v>164</v>
      </c>
      <c r="H51" s="10" t="s">
        <v>56</v>
      </c>
      <c r="I51" s="103"/>
    </row>
    <row r="52" spans="1:9" ht="26.25" customHeight="1">
      <c r="A52" s="111">
        <v>22049</v>
      </c>
      <c r="B52" s="112">
        <v>40560</v>
      </c>
      <c r="C52" s="112">
        <v>40560</v>
      </c>
      <c r="D52" s="113" t="s">
        <v>163</v>
      </c>
      <c r="E52" s="114" t="s">
        <v>56</v>
      </c>
      <c r="F52" s="114" t="s">
        <v>89</v>
      </c>
      <c r="G52" s="114" t="s">
        <v>120</v>
      </c>
      <c r="H52" s="114" t="s">
        <v>56</v>
      </c>
      <c r="I52" s="136"/>
    </row>
    <row r="53" spans="1:9" ht="26.25" customHeight="1">
      <c r="A53" s="111">
        <v>22050</v>
      </c>
      <c r="B53" s="112">
        <v>40562</v>
      </c>
      <c r="C53" s="112">
        <v>40562</v>
      </c>
      <c r="D53" s="113" t="s">
        <v>163</v>
      </c>
      <c r="E53" s="114" t="s">
        <v>56</v>
      </c>
      <c r="F53" s="114" t="s">
        <v>89</v>
      </c>
      <c r="G53" s="114" t="s">
        <v>120</v>
      </c>
      <c r="H53" s="114" t="s">
        <v>41</v>
      </c>
      <c r="I53" s="135" t="s">
        <v>104</v>
      </c>
    </row>
    <row r="54" spans="1:9" s="116" customFormat="1" ht="26.25" customHeight="1">
      <c r="A54" s="111">
        <v>22051</v>
      </c>
      <c r="B54" s="112">
        <v>40562</v>
      </c>
      <c r="C54" s="112">
        <v>40562</v>
      </c>
      <c r="D54" s="113" t="s">
        <v>382</v>
      </c>
      <c r="E54" s="114" t="s">
        <v>56</v>
      </c>
      <c r="F54" s="114" t="s">
        <v>89</v>
      </c>
      <c r="G54" s="114" t="s">
        <v>338</v>
      </c>
      <c r="H54" s="114" t="s">
        <v>56</v>
      </c>
      <c r="I54" s="135"/>
    </row>
    <row r="55" spans="1:9" ht="26.25" customHeight="1">
      <c r="A55" s="111">
        <v>22052</v>
      </c>
      <c r="B55" s="112">
        <v>40562</v>
      </c>
      <c r="C55" s="112">
        <v>40562</v>
      </c>
      <c r="D55" s="113" t="s">
        <v>119</v>
      </c>
      <c r="E55" s="114" t="s">
        <v>56</v>
      </c>
      <c r="F55" s="114" t="s">
        <v>89</v>
      </c>
      <c r="G55" s="114" t="s">
        <v>120</v>
      </c>
      <c r="H55" s="114" t="s">
        <v>41</v>
      </c>
      <c r="I55" s="135" t="s">
        <v>104</v>
      </c>
    </row>
    <row r="56" spans="1:9" ht="26.25" customHeight="1">
      <c r="A56" s="111">
        <v>22053</v>
      </c>
      <c r="B56" s="112">
        <v>40568</v>
      </c>
      <c r="C56" s="112">
        <v>40568</v>
      </c>
      <c r="D56" s="113" t="s">
        <v>163</v>
      </c>
      <c r="E56" s="114" t="s">
        <v>56</v>
      </c>
      <c r="F56" s="114" t="s">
        <v>89</v>
      </c>
      <c r="G56" s="114" t="s">
        <v>120</v>
      </c>
      <c r="H56" s="114" t="s">
        <v>56</v>
      </c>
      <c r="I56" s="135"/>
    </row>
    <row r="57" spans="1:9" s="116" customFormat="1" ht="27" customHeight="1">
      <c r="A57" s="111">
        <v>22054</v>
      </c>
      <c r="B57" s="112">
        <v>40571</v>
      </c>
      <c r="C57" s="112">
        <v>40577</v>
      </c>
      <c r="D57" s="113" t="s">
        <v>209</v>
      </c>
      <c r="E57" s="114" t="s">
        <v>56</v>
      </c>
      <c r="F57" s="114" t="s">
        <v>89</v>
      </c>
      <c r="G57" s="115" t="s">
        <v>383</v>
      </c>
      <c r="H57" s="114" t="s">
        <v>83</v>
      </c>
      <c r="I57" s="135" t="s">
        <v>416</v>
      </c>
    </row>
    <row r="58" spans="1:9" ht="30" customHeight="1">
      <c r="A58" s="111">
        <v>22055</v>
      </c>
      <c r="B58" s="112">
        <v>40571</v>
      </c>
      <c r="C58" s="112">
        <v>40571</v>
      </c>
      <c r="D58" s="113" t="s">
        <v>384</v>
      </c>
      <c r="E58" s="114" t="s">
        <v>56</v>
      </c>
      <c r="F58" s="114" t="s">
        <v>89</v>
      </c>
      <c r="G58" s="114" t="s">
        <v>126</v>
      </c>
      <c r="H58" s="114" t="s">
        <v>56</v>
      </c>
      <c r="I58" s="135"/>
    </row>
    <row r="59" spans="1:9" s="116" customFormat="1" ht="21" customHeight="1">
      <c r="A59" s="111">
        <v>22056</v>
      </c>
      <c r="B59" s="112"/>
      <c r="C59" s="112"/>
      <c r="D59" s="113" t="s">
        <v>228</v>
      </c>
      <c r="E59" s="114"/>
      <c r="F59" s="114"/>
      <c r="G59" s="114"/>
      <c r="H59" s="114"/>
      <c r="I59" s="125"/>
    </row>
    <row r="60" spans="1:9" ht="26.25" customHeight="1">
      <c r="A60" s="111">
        <v>22057</v>
      </c>
      <c r="B60" s="98">
        <v>40592</v>
      </c>
      <c r="C60" s="98">
        <v>40592</v>
      </c>
      <c r="D60" s="99" t="s">
        <v>119</v>
      </c>
      <c r="E60" s="10" t="s">
        <v>56</v>
      </c>
      <c r="F60" s="10" t="s">
        <v>89</v>
      </c>
      <c r="G60" s="10" t="s">
        <v>120</v>
      </c>
      <c r="H60" s="10" t="s">
        <v>41</v>
      </c>
      <c r="I60" s="134" t="s">
        <v>104</v>
      </c>
    </row>
    <row r="61" spans="1:9" ht="26.25" customHeight="1">
      <c r="A61" s="111">
        <v>22058</v>
      </c>
      <c r="B61" s="98">
        <v>40598</v>
      </c>
      <c r="C61" s="98">
        <v>40602</v>
      </c>
      <c r="D61" s="99" t="s">
        <v>417</v>
      </c>
      <c r="E61" s="10" t="s">
        <v>56</v>
      </c>
      <c r="F61" s="10" t="s">
        <v>89</v>
      </c>
      <c r="G61" s="10" t="s">
        <v>210</v>
      </c>
      <c r="H61" s="10" t="s">
        <v>56</v>
      </c>
      <c r="I61" s="103"/>
    </row>
    <row r="62" spans="1:9" ht="21" customHeight="1">
      <c r="A62" s="111">
        <v>22059</v>
      </c>
      <c r="B62" s="112"/>
      <c r="C62" s="112"/>
      <c r="D62" s="113" t="s">
        <v>228</v>
      </c>
      <c r="E62" s="10"/>
      <c r="F62" s="10"/>
      <c r="G62" s="10"/>
      <c r="H62" s="10"/>
      <c r="I62" s="103"/>
    </row>
    <row r="63" spans="1:9" s="116" customFormat="1" ht="26.25" customHeight="1">
      <c r="A63" s="111">
        <v>22060</v>
      </c>
      <c r="B63" s="98">
        <v>40625</v>
      </c>
      <c r="C63" s="98">
        <v>40630</v>
      </c>
      <c r="D63" s="113" t="s">
        <v>438</v>
      </c>
      <c r="E63" s="10" t="s">
        <v>56</v>
      </c>
      <c r="F63" s="10" t="s">
        <v>89</v>
      </c>
      <c r="G63" s="10" t="s">
        <v>120</v>
      </c>
      <c r="H63" s="10" t="s">
        <v>56</v>
      </c>
      <c r="I63" s="125"/>
    </row>
    <row r="64" spans="1:9" s="116" customFormat="1" ht="25.5" customHeight="1">
      <c r="A64" s="111">
        <v>22061</v>
      </c>
      <c r="B64" s="98">
        <v>40633</v>
      </c>
      <c r="C64" s="98">
        <v>40633</v>
      </c>
      <c r="D64" s="113" t="s">
        <v>439</v>
      </c>
      <c r="E64" s="10" t="s">
        <v>56</v>
      </c>
      <c r="F64" s="10" t="s">
        <v>89</v>
      </c>
      <c r="G64" s="10" t="s">
        <v>120</v>
      </c>
      <c r="H64" s="10" t="s">
        <v>56</v>
      </c>
      <c r="I64" s="127"/>
    </row>
    <row r="65" spans="1:9" ht="33.75" customHeight="1">
      <c r="A65" s="111">
        <v>22062</v>
      </c>
      <c r="B65" s="98">
        <v>40633</v>
      </c>
      <c r="C65" s="98">
        <v>40633</v>
      </c>
      <c r="D65" s="99" t="s">
        <v>440</v>
      </c>
      <c r="E65" s="10" t="s">
        <v>56</v>
      </c>
      <c r="F65" s="10" t="s">
        <v>89</v>
      </c>
      <c r="G65" s="10" t="s">
        <v>120</v>
      </c>
      <c r="H65" s="10" t="s">
        <v>56</v>
      </c>
      <c r="I65" s="103"/>
    </row>
    <row r="66" ht="13.5">
      <c r="I66" s="93"/>
    </row>
    <row r="67" ht="13.5">
      <c r="I67" s="93"/>
    </row>
    <row r="68" ht="13.5">
      <c r="I68" s="93"/>
    </row>
    <row r="69" ht="13.5">
      <c r="I69" s="93"/>
    </row>
    <row r="70" ht="13.5">
      <c r="I70" s="93"/>
    </row>
    <row r="71" ht="13.5">
      <c r="I71" s="93"/>
    </row>
    <row r="72" ht="13.5">
      <c r="I72" s="93"/>
    </row>
    <row r="73" ht="13.5">
      <c r="I73" s="93"/>
    </row>
    <row r="74" ht="13.5">
      <c r="I74" s="93"/>
    </row>
  </sheetData>
  <sheetProtection/>
  <dataValidations count="1">
    <dataValidation type="date" operator="greaterThanOrEqual" allowBlank="1" showInputMessage="1" showErrorMessage="1" sqref="B4:C4 B6:C65536">
      <formula1>36982</formula1>
    </dataValidation>
  </dataValidations>
  <printOptions horizontalCentered="1"/>
  <pageMargins left="0.5905511811023623" right="0.5905511811023623" top="0.7874015748031497" bottom="0.5905511811023623" header="0.5118110236220472" footer="0.5118110236220472"/>
  <pageSetup fitToHeight="5" fitToWidth="1"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D47"/>
  <sheetViews>
    <sheetView zoomScalePageLayoutView="0" workbookViewId="0" topLeftCell="A1">
      <selection activeCell="F15" sqref="F15"/>
    </sheetView>
  </sheetViews>
  <sheetFormatPr defaultColWidth="9.00390625" defaultRowHeight="13.5"/>
  <cols>
    <col min="1" max="1" width="3.625" style="148" customWidth="1"/>
    <col min="2" max="2" width="60.875" style="148" customWidth="1"/>
    <col min="3" max="3" width="14.50390625" style="148" customWidth="1"/>
    <col min="4" max="4" width="11.125" style="148" customWidth="1"/>
    <col min="5" max="16384" width="9.00390625" style="148" customWidth="1"/>
  </cols>
  <sheetData>
    <row r="1" spans="1:4" ht="21" customHeight="1">
      <c r="A1" s="149" t="s">
        <v>467</v>
      </c>
      <c r="B1" s="149"/>
      <c r="C1" s="149"/>
      <c r="D1" s="150"/>
    </row>
    <row r="2" spans="1:4" ht="21" customHeight="1">
      <c r="A2" s="360" t="s">
        <v>468</v>
      </c>
      <c r="B2" s="360"/>
      <c r="C2" s="149"/>
      <c r="D2" s="150"/>
    </row>
    <row r="3" spans="1:4" ht="21" customHeight="1">
      <c r="A3" s="151"/>
      <c r="B3" s="152" t="s">
        <v>443</v>
      </c>
      <c r="C3" s="152" t="s">
        <v>444</v>
      </c>
      <c r="D3" s="153" t="s">
        <v>469</v>
      </c>
    </row>
    <row r="4" spans="1:4" ht="21" customHeight="1">
      <c r="A4" s="151">
        <v>1</v>
      </c>
      <c r="B4" s="154" t="s">
        <v>445</v>
      </c>
      <c r="C4" s="154" t="s">
        <v>446</v>
      </c>
      <c r="D4" s="155" t="s">
        <v>514</v>
      </c>
    </row>
    <row r="5" spans="1:4" ht="21" customHeight="1">
      <c r="A5" s="151">
        <v>2</v>
      </c>
      <c r="B5" s="154" t="s">
        <v>447</v>
      </c>
      <c r="C5" s="154" t="s">
        <v>446</v>
      </c>
      <c r="D5" s="155" t="s">
        <v>514</v>
      </c>
    </row>
    <row r="6" spans="1:4" ht="21" customHeight="1">
      <c r="A6" s="151">
        <v>3</v>
      </c>
      <c r="B6" s="154" t="s">
        <v>471</v>
      </c>
      <c r="C6" s="154" t="s">
        <v>446</v>
      </c>
      <c r="D6" s="155" t="s">
        <v>515</v>
      </c>
    </row>
    <row r="7" spans="1:4" ht="21" customHeight="1">
      <c r="A7" s="151">
        <v>4</v>
      </c>
      <c r="B7" s="156" t="s">
        <v>472</v>
      </c>
      <c r="C7" s="154" t="s">
        <v>446</v>
      </c>
      <c r="D7" s="155" t="s">
        <v>516</v>
      </c>
    </row>
    <row r="8" spans="1:4" ht="21" customHeight="1">
      <c r="A8" s="151">
        <v>5</v>
      </c>
      <c r="B8" s="154" t="s">
        <v>474</v>
      </c>
      <c r="C8" s="154" t="s">
        <v>446</v>
      </c>
      <c r="D8" s="155" t="s">
        <v>517</v>
      </c>
    </row>
    <row r="9" spans="1:4" ht="21" customHeight="1">
      <c r="A9" s="151">
        <v>6</v>
      </c>
      <c r="B9" s="154" t="s">
        <v>518</v>
      </c>
      <c r="C9" s="154" t="s">
        <v>338</v>
      </c>
      <c r="D9" s="155" t="s">
        <v>519</v>
      </c>
    </row>
    <row r="10" spans="1:4" ht="21" customHeight="1">
      <c r="A10" s="151">
        <v>7</v>
      </c>
      <c r="B10" s="154" t="s">
        <v>448</v>
      </c>
      <c r="C10" s="154" t="s">
        <v>449</v>
      </c>
      <c r="D10" s="155" t="s">
        <v>520</v>
      </c>
    </row>
    <row r="11" spans="1:4" ht="21" customHeight="1">
      <c r="A11" s="151">
        <v>8</v>
      </c>
      <c r="B11" s="154" t="s">
        <v>450</v>
      </c>
      <c r="C11" s="154" t="s">
        <v>449</v>
      </c>
      <c r="D11" s="155" t="s">
        <v>521</v>
      </c>
    </row>
    <row r="12" spans="1:4" ht="21" customHeight="1">
      <c r="A12" s="151">
        <v>9</v>
      </c>
      <c r="B12" s="154" t="s">
        <v>477</v>
      </c>
      <c r="C12" s="154" t="s">
        <v>478</v>
      </c>
      <c r="D12" s="155" t="s">
        <v>514</v>
      </c>
    </row>
    <row r="13" spans="1:4" ht="21" customHeight="1">
      <c r="A13" s="151">
        <v>10</v>
      </c>
      <c r="B13" s="154" t="s">
        <v>479</v>
      </c>
      <c r="C13" s="154" t="s">
        <v>478</v>
      </c>
      <c r="D13" s="155" t="s">
        <v>520</v>
      </c>
    </row>
    <row r="14" spans="1:4" ht="21" customHeight="1">
      <c r="A14" s="151">
        <v>11</v>
      </c>
      <c r="B14" s="154" t="s">
        <v>451</v>
      </c>
      <c r="C14" s="154" t="s">
        <v>452</v>
      </c>
      <c r="D14" s="155" t="s">
        <v>514</v>
      </c>
    </row>
    <row r="15" spans="1:4" ht="21" customHeight="1">
      <c r="A15" s="151">
        <v>12</v>
      </c>
      <c r="B15" s="154" t="s">
        <v>453</v>
      </c>
      <c r="C15" s="154" t="s">
        <v>452</v>
      </c>
      <c r="D15" s="155" t="s">
        <v>514</v>
      </c>
    </row>
    <row r="16" spans="1:4" ht="21" customHeight="1">
      <c r="A16" s="151">
        <v>13</v>
      </c>
      <c r="B16" s="154" t="s">
        <v>454</v>
      </c>
      <c r="C16" s="154" t="s">
        <v>452</v>
      </c>
      <c r="D16" s="155" t="s">
        <v>514</v>
      </c>
    </row>
    <row r="17" spans="1:4" ht="21" customHeight="1">
      <c r="A17" s="151">
        <v>14</v>
      </c>
      <c r="B17" s="154" t="s">
        <v>522</v>
      </c>
      <c r="C17" s="154" t="s">
        <v>90</v>
      </c>
      <c r="D17" s="155" t="s">
        <v>519</v>
      </c>
    </row>
    <row r="18" spans="1:4" ht="21" customHeight="1">
      <c r="A18" s="151">
        <v>15</v>
      </c>
      <c r="B18" s="154" t="s">
        <v>480</v>
      </c>
      <c r="C18" s="154" t="s">
        <v>90</v>
      </c>
      <c r="D18" s="155" t="s">
        <v>523</v>
      </c>
    </row>
    <row r="19" spans="1:4" ht="21" customHeight="1">
      <c r="A19" s="151">
        <v>16</v>
      </c>
      <c r="B19" s="154" t="s">
        <v>482</v>
      </c>
      <c r="C19" s="154" t="s">
        <v>181</v>
      </c>
      <c r="D19" s="155" t="s">
        <v>524</v>
      </c>
    </row>
    <row r="20" spans="1:4" ht="21" customHeight="1">
      <c r="A20" s="151">
        <v>17</v>
      </c>
      <c r="B20" s="154" t="s">
        <v>484</v>
      </c>
      <c r="C20" s="154" t="s">
        <v>181</v>
      </c>
      <c r="D20" s="155" t="s">
        <v>519</v>
      </c>
    </row>
    <row r="21" spans="1:4" ht="21" customHeight="1">
      <c r="A21" s="151">
        <v>18</v>
      </c>
      <c r="B21" s="154" t="s">
        <v>485</v>
      </c>
      <c r="C21" s="154" t="s">
        <v>486</v>
      </c>
      <c r="D21" s="155" t="s">
        <v>525</v>
      </c>
    </row>
    <row r="22" spans="1:4" ht="21" customHeight="1">
      <c r="A22" s="151">
        <v>19</v>
      </c>
      <c r="B22" s="154" t="s">
        <v>488</v>
      </c>
      <c r="C22" s="154" t="s">
        <v>175</v>
      </c>
      <c r="D22" s="155" t="s">
        <v>526</v>
      </c>
    </row>
    <row r="23" spans="1:4" ht="21" customHeight="1">
      <c r="A23" s="151">
        <v>20</v>
      </c>
      <c r="B23" s="154" t="s">
        <v>490</v>
      </c>
      <c r="C23" s="154" t="s">
        <v>124</v>
      </c>
      <c r="D23" s="155" t="s">
        <v>527</v>
      </c>
    </row>
    <row r="24" spans="1:4" ht="21" customHeight="1">
      <c r="A24" s="151">
        <v>21</v>
      </c>
      <c r="B24" s="154" t="s">
        <v>492</v>
      </c>
      <c r="C24" s="154" t="s">
        <v>124</v>
      </c>
      <c r="D24" s="155" t="s">
        <v>523</v>
      </c>
    </row>
    <row r="25" spans="1:4" ht="21" customHeight="1">
      <c r="A25" s="151">
        <v>22</v>
      </c>
      <c r="B25" s="154" t="s">
        <v>493</v>
      </c>
      <c r="C25" s="154" t="s">
        <v>124</v>
      </c>
      <c r="D25" s="155" t="s">
        <v>523</v>
      </c>
    </row>
    <row r="26" spans="1:4" ht="21" customHeight="1">
      <c r="A26" s="151">
        <v>23</v>
      </c>
      <c r="B26" s="154" t="s">
        <v>494</v>
      </c>
      <c r="C26" s="154" t="s">
        <v>495</v>
      </c>
      <c r="D26" s="155" t="s">
        <v>519</v>
      </c>
    </row>
    <row r="27" spans="1:4" ht="21" customHeight="1">
      <c r="A27" s="151">
        <v>24</v>
      </c>
      <c r="B27" s="154" t="s">
        <v>496</v>
      </c>
      <c r="C27" s="154" t="s">
        <v>456</v>
      </c>
      <c r="D27" s="155" t="s">
        <v>528</v>
      </c>
    </row>
    <row r="28" spans="1:4" ht="21" customHeight="1">
      <c r="A28" s="151">
        <v>25</v>
      </c>
      <c r="B28" s="154" t="s">
        <v>497</v>
      </c>
      <c r="C28" s="154" t="s">
        <v>529</v>
      </c>
      <c r="D28" s="155" t="s">
        <v>514</v>
      </c>
    </row>
    <row r="29" spans="1:4" ht="21" customHeight="1">
      <c r="A29" s="151">
        <v>26</v>
      </c>
      <c r="B29" s="154" t="s">
        <v>457</v>
      </c>
      <c r="C29" s="154" t="s">
        <v>456</v>
      </c>
      <c r="D29" s="155" t="s">
        <v>514</v>
      </c>
    </row>
    <row r="30" spans="1:4" ht="21" customHeight="1">
      <c r="A30" s="151">
        <v>27</v>
      </c>
      <c r="B30" s="154" t="s">
        <v>498</v>
      </c>
      <c r="C30" s="154" t="s">
        <v>499</v>
      </c>
      <c r="D30" s="155" t="s">
        <v>525</v>
      </c>
    </row>
    <row r="31" spans="1:4" ht="21" customHeight="1">
      <c r="A31" s="151">
        <v>28</v>
      </c>
      <c r="B31" s="154" t="s">
        <v>530</v>
      </c>
      <c r="C31" s="154" t="s">
        <v>458</v>
      </c>
      <c r="D31" s="155" t="s">
        <v>514</v>
      </c>
    </row>
    <row r="32" spans="1:4" ht="21" customHeight="1">
      <c r="A32" s="151">
        <v>29</v>
      </c>
      <c r="B32" s="154" t="s">
        <v>500</v>
      </c>
      <c r="C32" s="154" t="s">
        <v>458</v>
      </c>
      <c r="D32" s="155" t="s">
        <v>517</v>
      </c>
    </row>
    <row r="33" spans="1:4" ht="21" customHeight="1">
      <c r="A33" s="151">
        <v>30</v>
      </c>
      <c r="B33" s="154" t="s">
        <v>502</v>
      </c>
      <c r="C33" s="154" t="s">
        <v>459</v>
      </c>
      <c r="D33" s="155" t="s">
        <v>514</v>
      </c>
    </row>
    <row r="34" spans="1:4" ht="21" customHeight="1">
      <c r="A34" s="151">
        <v>31</v>
      </c>
      <c r="B34" s="154" t="s">
        <v>503</v>
      </c>
      <c r="C34" s="154" t="s">
        <v>459</v>
      </c>
      <c r="D34" s="155" t="s">
        <v>527</v>
      </c>
    </row>
    <row r="35" spans="1:4" ht="21" customHeight="1">
      <c r="A35" s="151">
        <v>32</v>
      </c>
      <c r="B35" s="154" t="s">
        <v>504</v>
      </c>
      <c r="C35" s="154" t="s">
        <v>531</v>
      </c>
      <c r="D35" s="155" t="s">
        <v>527</v>
      </c>
    </row>
    <row r="36" spans="1:4" ht="21" customHeight="1">
      <c r="A36" s="151">
        <v>33</v>
      </c>
      <c r="B36" s="154" t="s">
        <v>505</v>
      </c>
      <c r="C36" s="154" t="s">
        <v>130</v>
      </c>
      <c r="D36" s="155" t="s">
        <v>525</v>
      </c>
    </row>
    <row r="37" spans="1:4" ht="21" customHeight="1">
      <c r="A37" s="151">
        <v>34</v>
      </c>
      <c r="B37" s="154" t="s">
        <v>506</v>
      </c>
      <c r="C37" s="154" t="s">
        <v>130</v>
      </c>
      <c r="D37" s="155" t="s">
        <v>523</v>
      </c>
    </row>
    <row r="38" spans="1:4" ht="21" customHeight="1">
      <c r="A38" s="151">
        <v>35</v>
      </c>
      <c r="B38" s="154" t="s">
        <v>507</v>
      </c>
      <c r="C38" s="154" t="s">
        <v>141</v>
      </c>
      <c r="D38" s="155" t="s">
        <v>519</v>
      </c>
    </row>
    <row r="39" spans="1:4" ht="21" customHeight="1">
      <c r="A39" s="151">
        <v>36</v>
      </c>
      <c r="B39" s="154" t="s">
        <v>508</v>
      </c>
      <c r="C39" s="154" t="s">
        <v>141</v>
      </c>
      <c r="D39" s="155" t="s">
        <v>523</v>
      </c>
    </row>
    <row r="40" spans="1:4" ht="21" customHeight="1">
      <c r="A40" s="151">
        <v>37</v>
      </c>
      <c r="B40" s="154" t="s">
        <v>509</v>
      </c>
      <c r="C40" s="154" t="s">
        <v>510</v>
      </c>
      <c r="D40" s="155" t="s">
        <v>514</v>
      </c>
    </row>
    <row r="41" spans="1:4" ht="21" customHeight="1">
      <c r="A41" s="151">
        <v>38</v>
      </c>
      <c r="B41" s="154" t="s">
        <v>460</v>
      </c>
      <c r="C41" s="154" t="s">
        <v>461</v>
      </c>
      <c r="D41" s="155" t="s">
        <v>514</v>
      </c>
    </row>
    <row r="42" spans="1:4" ht="21" customHeight="1">
      <c r="A42" s="151">
        <v>39</v>
      </c>
      <c r="B42" s="154" t="s">
        <v>462</v>
      </c>
      <c r="C42" s="154" t="s">
        <v>461</v>
      </c>
      <c r="D42" s="155" t="s">
        <v>514</v>
      </c>
    </row>
    <row r="43" spans="1:4" ht="21" customHeight="1">
      <c r="A43" s="151">
        <v>40</v>
      </c>
      <c r="B43" s="154" t="s">
        <v>463</v>
      </c>
      <c r="C43" s="154" t="s">
        <v>461</v>
      </c>
      <c r="D43" s="155" t="s">
        <v>514</v>
      </c>
    </row>
    <row r="44" spans="1:4" ht="21" customHeight="1">
      <c r="A44" s="151">
        <v>41</v>
      </c>
      <c r="B44" s="154" t="s">
        <v>511</v>
      </c>
      <c r="C44" s="154" t="s">
        <v>464</v>
      </c>
      <c r="D44" s="155" t="s">
        <v>528</v>
      </c>
    </row>
    <row r="45" spans="1:4" ht="21" customHeight="1">
      <c r="A45" s="151">
        <v>42</v>
      </c>
      <c r="B45" s="154" t="s">
        <v>513</v>
      </c>
      <c r="C45" s="154" t="s">
        <v>464</v>
      </c>
      <c r="D45" s="155" t="s">
        <v>528</v>
      </c>
    </row>
    <row r="46" spans="1:4" ht="21" customHeight="1">
      <c r="A46" s="151">
        <v>43</v>
      </c>
      <c r="B46" s="154" t="s">
        <v>465</v>
      </c>
      <c r="C46" s="154" t="s">
        <v>466</v>
      </c>
      <c r="D46" s="155" t="s">
        <v>514</v>
      </c>
    </row>
    <row r="47" spans="1:4" ht="21" customHeight="1">
      <c r="A47" s="151">
        <v>44</v>
      </c>
      <c r="B47" s="154" t="s">
        <v>532</v>
      </c>
      <c r="C47" s="154" t="s">
        <v>466</v>
      </c>
      <c r="D47" s="155" t="s">
        <v>528</v>
      </c>
    </row>
  </sheetData>
  <sheetProtection/>
  <mergeCells count="1">
    <mergeCell ref="A2:B2"/>
  </mergeCell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D40"/>
  <sheetViews>
    <sheetView zoomScalePageLayoutView="0" workbookViewId="0" topLeftCell="A1">
      <selection activeCell="D2" sqref="D2"/>
    </sheetView>
  </sheetViews>
  <sheetFormatPr defaultColWidth="9.00390625" defaultRowHeight="13.5"/>
  <cols>
    <col min="1" max="1" width="3.625" style="148" customWidth="1"/>
    <col min="2" max="2" width="60.875" style="148" customWidth="1"/>
    <col min="3" max="3" width="14.50390625" style="148" customWidth="1"/>
    <col min="4" max="4" width="11.125" style="148" customWidth="1"/>
    <col min="5" max="16384" width="9.00390625" style="148" customWidth="1"/>
  </cols>
  <sheetData>
    <row r="1" spans="1:4" ht="21" customHeight="1">
      <c r="A1" s="345" t="s">
        <v>533</v>
      </c>
      <c r="B1" s="345"/>
      <c r="C1" s="170"/>
      <c r="D1" s="171"/>
    </row>
    <row r="2" spans="1:4" ht="21" customHeight="1">
      <c r="A2" s="172"/>
      <c r="B2" s="157" t="s">
        <v>443</v>
      </c>
      <c r="C2" s="157" t="s">
        <v>444</v>
      </c>
      <c r="D2" s="158" t="s">
        <v>469</v>
      </c>
    </row>
    <row r="3" spans="1:4" ht="21" customHeight="1">
      <c r="A3" s="172">
        <v>1</v>
      </c>
      <c r="B3" s="156" t="s">
        <v>472</v>
      </c>
      <c r="C3" s="154" t="s">
        <v>446</v>
      </c>
      <c r="D3" s="155" t="s">
        <v>473</v>
      </c>
    </row>
    <row r="4" spans="1:4" ht="21" customHeight="1">
      <c r="A4" s="172">
        <v>2</v>
      </c>
      <c r="B4" s="159" t="s">
        <v>534</v>
      </c>
      <c r="C4" s="160" t="s">
        <v>188</v>
      </c>
      <c r="D4" s="161" t="s">
        <v>489</v>
      </c>
    </row>
    <row r="5" spans="1:4" ht="21" customHeight="1">
      <c r="A5" s="172">
        <v>3</v>
      </c>
      <c r="B5" s="159" t="s">
        <v>535</v>
      </c>
      <c r="C5" s="160" t="s">
        <v>188</v>
      </c>
      <c r="D5" s="161" t="s">
        <v>473</v>
      </c>
    </row>
    <row r="6" spans="1:4" ht="21" customHeight="1">
      <c r="A6" s="172">
        <v>4</v>
      </c>
      <c r="B6" s="162" t="s">
        <v>536</v>
      </c>
      <c r="C6" s="163" t="s">
        <v>116</v>
      </c>
      <c r="D6" s="164" t="s">
        <v>483</v>
      </c>
    </row>
    <row r="7" spans="1:4" ht="21" customHeight="1">
      <c r="A7" s="172">
        <v>5</v>
      </c>
      <c r="B7" s="162" t="s">
        <v>537</v>
      </c>
      <c r="C7" s="163" t="s">
        <v>116</v>
      </c>
      <c r="D7" s="164" t="s">
        <v>476</v>
      </c>
    </row>
    <row r="8" spans="1:4" ht="21" customHeight="1">
      <c r="A8" s="172">
        <v>6</v>
      </c>
      <c r="B8" s="162" t="s">
        <v>538</v>
      </c>
      <c r="C8" s="163" t="s">
        <v>116</v>
      </c>
      <c r="D8" s="164" t="s">
        <v>476</v>
      </c>
    </row>
    <row r="9" spans="1:4" ht="21" customHeight="1">
      <c r="A9" s="172">
        <v>7</v>
      </c>
      <c r="B9" s="162" t="s">
        <v>539</v>
      </c>
      <c r="C9" s="163" t="s">
        <v>116</v>
      </c>
      <c r="D9" s="164" t="s">
        <v>501</v>
      </c>
    </row>
    <row r="10" spans="1:4" ht="21" customHeight="1">
      <c r="A10" s="172">
        <v>8</v>
      </c>
      <c r="B10" s="162" t="s">
        <v>540</v>
      </c>
      <c r="C10" s="163" t="s">
        <v>541</v>
      </c>
      <c r="D10" s="164" t="s">
        <v>481</v>
      </c>
    </row>
    <row r="11" spans="1:4" ht="21" customHeight="1">
      <c r="A11" s="172">
        <v>9</v>
      </c>
      <c r="B11" s="162" t="s">
        <v>542</v>
      </c>
      <c r="C11" s="163" t="s">
        <v>164</v>
      </c>
      <c r="D11" s="164" t="s">
        <v>489</v>
      </c>
    </row>
    <row r="12" spans="1:4" ht="21" customHeight="1">
      <c r="A12" s="172">
        <v>10</v>
      </c>
      <c r="B12" s="162" t="s">
        <v>543</v>
      </c>
      <c r="C12" s="163" t="s">
        <v>164</v>
      </c>
      <c r="D12" s="164" t="s">
        <v>491</v>
      </c>
    </row>
    <row r="13" spans="1:4" ht="21" customHeight="1">
      <c r="A13" s="172">
        <v>11</v>
      </c>
      <c r="B13" s="162" t="s">
        <v>544</v>
      </c>
      <c r="C13" s="162" t="s">
        <v>545</v>
      </c>
      <c r="D13" s="165" t="s">
        <v>546</v>
      </c>
    </row>
    <row r="14" spans="1:4" ht="21" customHeight="1">
      <c r="A14" s="172">
        <v>12</v>
      </c>
      <c r="B14" s="166" t="s">
        <v>547</v>
      </c>
      <c r="C14" s="167" t="s">
        <v>548</v>
      </c>
      <c r="D14" s="164" t="s">
        <v>491</v>
      </c>
    </row>
    <row r="15" spans="1:4" ht="21" customHeight="1">
      <c r="A15" s="172">
        <v>13</v>
      </c>
      <c r="B15" s="162" t="s">
        <v>549</v>
      </c>
      <c r="C15" s="163" t="s">
        <v>390</v>
      </c>
      <c r="D15" s="165" t="s">
        <v>501</v>
      </c>
    </row>
    <row r="16" spans="1:4" ht="21" customHeight="1">
      <c r="A16" s="172">
        <v>14</v>
      </c>
      <c r="B16" s="162" t="s">
        <v>550</v>
      </c>
      <c r="C16" s="163" t="s">
        <v>390</v>
      </c>
      <c r="D16" s="165" t="s">
        <v>470</v>
      </c>
    </row>
    <row r="17" spans="1:4" ht="21" customHeight="1">
      <c r="A17" s="172">
        <v>15</v>
      </c>
      <c r="B17" s="167" t="s">
        <v>551</v>
      </c>
      <c r="C17" s="167" t="s">
        <v>455</v>
      </c>
      <c r="D17" s="165" t="s">
        <v>481</v>
      </c>
    </row>
    <row r="18" spans="1:4" ht="21" customHeight="1">
      <c r="A18" s="172">
        <v>16</v>
      </c>
      <c r="B18" s="154" t="s">
        <v>552</v>
      </c>
      <c r="C18" s="154" t="s">
        <v>553</v>
      </c>
      <c r="D18" s="155" t="s">
        <v>501</v>
      </c>
    </row>
    <row r="19" spans="1:4" ht="21" customHeight="1">
      <c r="A19" s="172">
        <v>17</v>
      </c>
      <c r="B19" s="162" t="s">
        <v>554</v>
      </c>
      <c r="C19" s="163" t="s">
        <v>258</v>
      </c>
      <c r="D19" s="164" t="s">
        <v>501</v>
      </c>
    </row>
    <row r="20" spans="1:4" ht="21" customHeight="1">
      <c r="A20" s="172">
        <v>18</v>
      </c>
      <c r="B20" s="162" t="s">
        <v>555</v>
      </c>
      <c r="C20" s="163" t="s">
        <v>232</v>
      </c>
      <c r="D20" s="164" t="s">
        <v>501</v>
      </c>
    </row>
    <row r="21" spans="1:4" ht="21" customHeight="1">
      <c r="A21" s="172">
        <v>19</v>
      </c>
      <c r="B21" s="168" t="s">
        <v>556</v>
      </c>
      <c r="C21" s="169" t="s">
        <v>557</v>
      </c>
      <c r="D21" s="164" t="s">
        <v>483</v>
      </c>
    </row>
    <row r="22" spans="1:4" ht="21" customHeight="1">
      <c r="A22" s="172">
        <v>20</v>
      </c>
      <c r="B22" s="162" t="s">
        <v>558</v>
      </c>
      <c r="C22" s="169" t="s">
        <v>557</v>
      </c>
      <c r="D22" s="164" t="s">
        <v>475</v>
      </c>
    </row>
    <row r="23" spans="1:4" ht="24.75" customHeight="1">
      <c r="A23" s="172">
        <v>21</v>
      </c>
      <c r="B23" s="154" t="s">
        <v>492</v>
      </c>
      <c r="C23" s="154" t="s">
        <v>124</v>
      </c>
      <c r="D23" s="155" t="s">
        <v>481</v>
      </c>
    </row>
    <row r="24" spans="1:4" ht="23.25" customHeight="1">
      <c r="A24" s="172">
        <v>22</v>
      </c>
      <c r="B24" s="154" t="s">
        <v>559</v>
      </c>
      <c r="C24" s="154" t="s">
        <v>124</v>
      </c>
      <c r="D24" s="155" t="s">
        <v>487</v>
      </c>
    </row>
    <row r="25" spans="1:4" ht="21" customHeight="1">
      <c r="A25" s="172">
        <v>23</v>
      </c>
      <c r="B25" s="162" t="s">
        <v>560</v>
      </c>
      <c r="C25" s="163" t="s">
        <v>99</v>
      </c>
      <c r="D25" s="164" t="s">
        <v>561</v>
      </c>
    </row>
    <row r="26" spans="1:4" ht="21" customHeight="1">
      <c r="A26" s="172">
        <v>24</v>
      </c>
      <c r="B26" s="162" t="s">
        <v>562</v>
      </c>
      <c r="C26" s="163" t="s">
        <v>99</v>
      </c>
      <c r="D26" s="164" t="s">
        <v>501</v>
      </c>
    </row>
    <row r="27" spans="1:4" ht="21" customHeight="1">
      <c r="A27" s="172">
        <v>25</v>
      </c>
      <c r="B27" s="162" t="s">
        <v>563</v>
      </c>
      <c r="C27" s="163" t="s">
        <v>99</v>
      </c>
      <c r="D27" s="164" t="s">
        <v>475</v>
      </c>
    </row>
    <row r="28" spans="1:4" ht="21" customHeight="1">
      <c r="A28" s="172">
        <v>26</v>
      </c>
      <c r="B28" s="162" t="s">
        <v>564</v>
      </c>
      <c r="C28" s="163" t="s">
        <v>565</v>
      </c>
      <c r="D28" s="164" t="s">
        <v>512</v>
      </c>
    </row>
    <row r="29" spans="1:4" ht="21" customHeight="1">
      <c r="A29" s="172">
        <v>27</v>
      </c>
      <c r="B29" s="162" t="s">
        <v>566</v>
      </c>
      <c r="C29" s="163" t="s">
        <v>565</v>
      </c>
      <c r="D29" s="164" t="s">
        <v>489</v>
      </c>
    </row>
    <row r="30" spans="1:4" ht="21" customHeight="1">
      <c r="A30" s="172">
        <v>28</v>
      </c>
      <c r="B30" s="162" t="s">
        <v>567</v>
      </c>
      <c r="C30" s="163" t="s">
        <v>565</v>
      </c>
      <c r="D30" s="164" t="s">
        <v>475</v>
      </c>
    </row>
    <row r="31" spans="1:4" ht="21" customHeight="1">
      <c r="A31" s="172">
        <v>29</v>
      </c>
      <c r="B31" s="162" t="s">
        <v>568</v>
      </c>
      <c r="C31" s="162" t="s">
        <v>569</v>
      </c>
      <c r="D31" s="165" t="s">
        <v>501</v>
      </c>
    </row>
    <row r="32" spans="1:4" ht="21" customHeight="1">
      <c r="A32" s="172">
        <v>30</v>
      </c>
      <c r="B32" s="162" t="s">
        <v>570</v>
      </c>
      <c r="C32" s="162" t="s">
        <v>569</v>
      </c>
      <c r="D32" s="165" t="s">
        <v>491</v>
      </c>
    </row>
    <row r="33" spans="1:4" ht="21" customHeight="1">
      <c r="A33" s="172">
        <v>31</v>
      </c>
      <c r="B33" s="162" t="s">
        <v>571</v>
      </c>
      <c r="C33" s="163" t="s">
        <v>572</v>
      </c>
      <c r="D33" s="165" t="s">
        <v>501</v>
      </c>
    </row>
    <row r="34" spans="1:4" ht="21" customHeight="1">
      <c r="A34" s="172">
        <v>32</v>
      </c>
      <c r="B34" s="162" t="s">
        <v>573</v>
      </c>
      <c r="C34" s="163" t="s">
        <v>572</v>
      </c>
      <c r="D34" s="165" t="s">
        <v>487</v>
      </c>
    </row>
    <row r="35" spans="1:4" ht="21" customHeight="1">
      <c r="A35" s="172">
        <v>33</v>
      </c>
      <c r="B35" s="162" t="s">
        <v>574</v>
      </c>
      <c r="C35" s="163" t="s">
        <v>572</v>
      </c>
      <c r="D35" s="165" t="s">
        <v>487</v>
      </c>
    </row>
    <row r="36" spans="1:4" ht="21" customHeight="1">
      <c r="A36" s="172">
        <v>34</v>
      </c>
      <c r="B36" s="154" t="s">
        <v>506</v>
      </c>
      <c r="C36" s="154" t="s">
        <v>130</v>
      </c>
      <c r="D36" s="155" t="s">
        <v>481</v>
      </c>
    </row>
    <row r="37" spans="1:4" ht="21" customHeight="1">
      <c r="A37" s="172">
        <v>35</v>
      </c>
      <c r="B37" s="154" t="s">
        <v>508</v>
      </c>
      <c r="C37" s="154" t="s">
        <v>141</v>
      </c>
      <c r="D37" s="155" t="s">
        <v>481</v>
      </c>
    </row>
    <row r="38" spans="1:4" ht="21" customHeight="1">
      <c r="A38" s="172">
        <v>36</v>
      </c>
      <c r="B38" s="162" t="s">
        <v>575</v>
      </c>
      <c r="C38" s="163" t="s">
        <v>141</v>
      </c>
      <c r="D38" s="164" t="s">
        <v>561</v>
      </c>
    </row>
    <row r="39" spans="1:4" ht="21" customHeight="1">
      <c r="A39" s="172">
        <v>37</v>
      </c>
      <c r="B39" s="162" t="s">
        <v>576</v>
      </c>
      <c r="C39" s="163" t="s">
        <v>126</v>
      </c>
      <c r="D39" s="165" t="s">
        <v>512</v>
      </c>
    </row>
    <row r="40" spans="1:4" ht="21" customHeight="1">
      <c r="A40" s="172">
        <v>38</v>
      </c>
      <c r="B40" s="162" t="s">
        <v>577</v>
      </c>
      <c r="C40" s="163" t="s">
        <v>160</v>
      </c>
      <c r="D40" s="164" t="s">
        <v>476</v>
      </c>
    </row>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G47"/>
  <sheetViews>
    <sheetView zoomScalePageLayoutView="0" workbookViewId="0" topLeftCell="A25">
      <selection activeCell="G29" sqref="G29"/>
    </sheetView>
  </sheetViews>
  <sheetFormatPr defaultColWidth="9.00390625" defaultRowHeight="13.5"/>
  <cols>
    <col min="2" max="2" width="23.375" style="0" customWidth="1"/>
    <col min="3" max="5" width="26.125" style="0" hidden="1" customWidth="1"/>
    <col min="6" max="7" width="26.125" style="0" customWidth="1"/>
  </cols>
  <sheetData>
    <row r="1" spans="1:7" ht="56.25" customHeight="1">
      <c r="A1" s="361" t="s">
        <v>612</v>
      </c>
      <c r="B1" s="361"/>
      <c r="C1" s="361"/>
      <c r="D1" s="361"/>
      <c r="E1" s="361"/>
      <c r="F1" s="361"/>
      <c r="G1" s="192">
        <v>40633</v>
      </c>
    </row>
    <row r="2" spans="1:7" ht="14.25">
      <c r="A2" s="362" t="s">
        <v>60</v>
      </c>
      <c r="B2" s="362"/>
      <c r="C2" s="193" t="s">
        <v>582</v>
      </c>
      <c r="D2" s="193" t="s">
        <v>613</v>
      </c>
      <c r="E2" s="193" t="s">
        <v>614</v>
      </c>
      <c r="F2" s="194" t="s">
        <v>615</v>
      </c>
      <c r="G2" s="194" t="s">
        <v>616</v>
      </c>
    </row>
    <row r="3" spans="1:7" ht="14.25">
      <c r="A3" s="195" t="s">
        <v>617</v>
      </c>
      <c r="B3" s="196"/>
      <c r="C3" s="197"/>
      <c r="D3" s="197"/>
      <c r="E3" s="197"/>
      <c r="F3" s="198">
        <f>SUM(F4:F15)</f>
        <v>401</v>
      </c>
      <c r="G3" s="198">
        <f>SUM(G4:G15)</f>
        <v>871</v>
      </c>
    </row>
    <row r="4" spans="1:7" ht="14.25">
      <c r="A4" s="199"/>
      <c r="B4" s="200" t="s">
        <v>75</v>
      </c>
      <c r="C4" s="201"/>
      <c r="D4" s="202" t="e">
        <f>SUM(#REF!)</f>
        <v>#REF!</v>
      </c>
      <c r="E4" s="202" t="e">
        <f>SUM(#REF!)</f>
        <v>#REF!</v>
      </c>
      <c r="F4" s="200">
        <v>20</v>
      </c>
      <c r="G4" s="200">
        <v>42</v>
      </c>
    </row>
    <row r="5" spans="1:7" ht="14.25">
      <c r="A5" s="199"/>
      <c r="B5" s="200" t="s">
        <v>76</v>
      </c>
      <c r="C5" s="200"/>
      <c r="D5" s="200" t="e">
        <f>SUM(#REF!)</f>
        <v>#REF!</v>
      </c>
      <c r="E5" s="200" t="e">
        <f>SUM(#REF!)</f>
        <v>#REF!</v>
      </c>
      <c r="F5" s="200">
        <v>57</v>
      </c>
      <c r="G5" s="200">
        <v>113</v>
      </c>
    </row>
    <row r="6" spans="1:7" ht="14.25">
      <c r="A6" s="199"/>
      <c r="B6" s="200" t="s">
        <v>77</v>
      </c>
      <c r="C6" s="200"/>
      <c r="D6" s="200" t="e">
        <f>SUM(#REF!)</f>
        <v>#REF!</v>
      </c>
      <c r="E6" s="200" t="e">
        <f>SUM(#REF!)</f>
        <v>#REF!</v>
      </c>
      <c r="F6" s="200">
        <v>44</v>
      </c>
      <c r="G6" s="200">
        <v>80</v>
      </c>
    </row>
    <row r="7" spans="1:7" ht="14.25">
      <c r="A7" s="199"/>
      <c r="B7" s="200" t="s">
        <v>86</v>
      </c>
      <c r="C7" s="200"/>
      <c r="D7" s="200"/>
      <c r="E7" s="200"/>
      <c r="F7" s="200">
        <v>20</v>
      </c>
      <c r="G7" s="200">
        <v>46</v>
      </c>
    </row>
    <row r="8" spans="1:7" ht="14.25">
      <c r="A8" s="199"/>
      <c r="B8" s="200" t="s">
        <v>78</v>
      </c>
      <c r="C8" s="200"/>
      <c r="D8" s="200" t="e">
        <f>SUM(#REF!)</f>
        <v>#REF!</v>
      </c>
      <c r="E8" s="200" t="e">
        <f>SUM(#REF!)</f>
        <v>#REF!</v>
      </c>
      <c r="F8" s="200">
        <v>59</v>
      </c>
      <c r="G8" s="200">
        <v>156</v>
      </c>
    </row>
    <row r="9" spans="1:7" ht="14.25">
      <c r="A9" s="199"/>
      <c r="B9" s="200" t="s">
        <v>43</v>
      </c>
      <c r="C9" s="200"/>
      <c r="D9" s="200"/>
      <c r="E9" s="200"/>
      <c r="F9" s="200">
        <v>24</v>
      </c>
      <c r="G9" s="200">
        <v>47</v>
      </c>
    </row>
    <row r="10" spans="1:7" ht="14.25">
      <c r="A10" s="199"/>
      <c r="B10" s="200" t="s">
        <v>618</v>
      </c>
      <c r="C10" s="200"/>
      <c r="D10" s="200" t="e">
        <f>SUM(#REF!)</f>
        <v>#REF!</v>
      </c>
      <c r="E10" s="200" t="e">
        <f>SUM(#REF!)</f>
        <v>#REF!</v>
      </c>
      <c r="F10" s="200">
        <v>63</v>
      </c>
      <c r="G10" s="200">
        <v>169</v>
      </c>
    </row>
    <row r="11" spans="1:7" ht="14.25">
      <c r="A11" s="199"/>
      <c r="B11" s="200" t="s">
        <v>80</v>
      </c>
      <c r="C11" s="200"/>
      <c r="D11" s="200" t="e">
        <f>SUM(#REF!)</f>
        <v>#REF!</v>
      </c>
      <c r="E11" s="200" t="e">
        <f>SUM(#REF!)</f>
        <v>#REF!</v>
      </c>
      <c r="F11" s="200">
        <v>60</v>
      </c>
      <c r="G11" s="200">
        <v>98</v>
      </c>
    </row>
    <row r="12" spans="1:7" ht="14.25">
      <c r="A12" s="199"/>
      <c r="B12" s="200" t="s">
        <v>81</v>
      </c>
      <c r="C12" s="200"/>
      <c r="D12" s="200" t="e">
        <f>SUM(#REF!)</f>
        <v>#REF!</v>
      </c>
      <c r="E12" s="200" t="e">
        <f>SUM(#REF!)</f>
        <v>#REF!</v>
      </c>
      <c r="F12" s="200">
        <v>27</v>
      </c>
      <c r="G12" s="200">
        <v>54</v>
      </c>
    </row>
    <row r="13" spans="1:7" ht="14.25">
      <c r="A13" s="199"/>
      <c r="B13" s="200" t="s">
        <v>82</v>
      </c>
      <c r="C13" s="200"/>
      <c r="D13" s="200" t="e">
        <f>SUM(#REF!)</f>
        <v>#REF!</v>
      </c>
      <c r="E13" s="200" t="e">
        <f>SUM(#REF!)</f>
        <v>#REF!</v>
      </c>
      <c r="F13" s="200">
        <v>22</v>
      </c>
      <c r="G13" s="200">
        <v>54</v>
      </c>
    </row>
    <row r="14" spans="1:7" ht="14.25">
      <c r="A14" s="199"/>
      <c r="B14" s="200" t="s">
        <v>27</v>
      </c>
      <c r="C14" s="200" t="s">
        <v>140</v>
      </c>
      <c r="D14" s="200">
        <v>2</v>
      </c>
      <c r="E14" s="200">
        <v>8</v>
      </c>
      <c r="F14" s="200">
        <v>2</v>
      </c>
      <c r="G14" s="200">
        <v>8</v>
      </c>
    </row>
    <row r="15" spans="1:7" ht="14.25">
      <c r="A15" s="203"/>
      <c r="B15" s="200" t="s">
        <v>290</v>
      </c>
      <c r="C15" s="200" t="s">
        <v>619</v>
      </c>
      <c r="D15" s="200">
        <v>2</v>
      </c>
      <c r="E15" s="200">
        <v>3</v>
      </c>
      <c r="F15" s="200">
        <v>3</v>
      </c>
      <c r="G15" s="200">
        <v>4</v>
      </c>
    </row>
    <row r="16" spans="1:7" ht="14.25">
      <c r="A16" s="363" t="s">
        <v>33</v>
      </c>
      <c r="B16" s="364"/>
      <c r="C16" s="204" t="s">
        <v>620</v>
      </c>
      <c r="D16" s="204">
        <v>4</v>
      </c>
      <c r="E16" s="204">
        <v>4</v>
      </c>
      <c r="F16" s="198">
        <v>4</v>
      </c>
      <c r="G16" s="198">
        <v>4</v>
      </c>
    </row>
    <row r="17" spans="1:7" ht="14.25">
      <c r="A17" s="363" t="s">
        <v>34</v>
      </c>
      <c r="B17" s="364"/>
      <c r="C17" s="204" t="s">
        <v>34</v>
      </c>
      <c r="D17" s="204">
        <v>9</v>
      </c>
      <c r="E17" s="204">
        <v>11</v>
      </c>
      <c r="F17" s="198">
        <v>11</v>
      </c>
      <c r="G17" s="198">
        <v>13</v>
      </c>
    </row>
    <row r="18" spans="1:7" ht="14.25">
      <c r="A18" s="363" t="s">
        <v>35</v>
      </c>
      <c r="B18" s="364"/>
      <c r="C18" s="204" t="s">
        <v>35</v>
      </c>
      <c r="D18" s="204">
        <v>7</v>
      </c>
      <c r="E18" s="204">
        <v>13</v>
      </c>
      <c r="F18" s="198">
        <v>8</v>
      </c>
      <c r="G18" s="198">
        <v>14</v>
      </c>
    </row>
    <row r="19" spans="1:7" ht="14.25">
      <c r="A19" s="363" t="s">
        <v>621</v>
      </c>
      <c r="B19" s="364"/>
      <c r="C19" s="204"/>
      <c r="D19" s="204" t="e">
        <f>SUM(#REF!)</f>
        <v>#REF!</v>
      </c>
      <c r="E19" s="204" t="e">
        <f>SUM(#REF!)</f>
        <v>#REF!</v>
      </c>
      <c r="F19" s="198">
        <v>50</v>
      </c>
      <c r="G19" s="198">
        <v>102</v>
      </c>
    </row>
    <row r="20" spans="1:7" ht="14.25">
      <c r="A20" s="367" t="s">
        <v>622</v>
      </c>
      <c r="B20" s="368"/>
      <c r="C20" s="205"/>
      <c r="D20" s="205" t="e">
        <f>D4+D5+D6+D8+#REF!+D10+D11+D12+D13+D14+D15+D16+D17+D18+D19</f>
        <v>#REF!</v>
      </c>
      <c r="E20" s="205" t="e">
        <f>E4+E5+E6+E8+#REF!+E10+E11+E12+E13+E14+E15+E16+E17+E18+E19</f>
        <v>#REF!</v>
      </c>
      <c r="F20" s="205">
        <f>F3+F16+F17+F18+F19</f>
        <v>474</v>
      </c>
      <c r="G20" s="205">
        <f>G3+G16+G17+G18+G19</f>
        <v>1004</v>
      </c>
    </row>
    <row r="22" spans="1:7" ht="18.75">
      <c r="A22" s="206" t="s">
        <v>623</v>
      </c>
      <c r="B22" s="206"/>
      <c r="C22" s="206"/>
      <c r="D22" s="206"/>
      <c r="E22" s="206"/>
      <c r="F22" s="206"/>
      <c r="G22" s="207"/>
    </row>
    <row r="23" spans="1:7" ht="18.75">
      <c r="A23" s="208"/>
      <c r="B23" s="208"/>
      <c r="C23" s="208"/>
      <c r="D23" s="208"/>
      <c r="E23" s="208"/>
      <c r="F23" s="209">
        <v>40633</v>
      </c>
      <c r="G23" s="207"/>
    </row>
    <row r="24" spans="1:7" ht="14.25">
      <c r="A24" s="362" t="s">
        <v>60</v>
      </c>
      <c r="B24" s="362"/>
      <c r="C24" s="193" t="s">
        <v>582</v>
      </c>
      <c r="D24" s="193" t="s">
        <v>613</v>
      </c>
      <c r="E24" s="193" t="s">
        <v>614</v>
      </c>
      <c r="F24" s="194" t="s">
        <v>624</v>
      </c>
      <c r="G24" s="210"/>
    </row>
    <row r="25" spans="1:7" ht="14.25">
      <c r="A25" s="195" t="s">
        <v>617</v>
      </c>
      <c r="B25" s="196"/>
      <c r="C25" s="197"/>
      <c r="D25" s="197"/>
      <c r="E25" s="197"/>
      <c r="F25" s="198">
        <f>F26+F27+F28+F29+F30+F31+F32+F33+F34+F35+F36+F37</f>
        <v>93</v>
      </c>
      <c r="G25" s="211"/>
    </row>
    <row r="26" spans="1:7" ht="14.25">
      <c r="A26" s="199"/>
      <c r="B26" s="212" t="s">
        <v>75</v>
      </c>
      <c r="C26" s="197"/>
      <c r="D26" s="213" t="e">
        <f>SUM(#REF!)</f>
        <v>#REF!</v>
      </c>
      <c r="E26" s="213" t="e">
        <f>SUM(#REF!)</f>
        <v>#REF!</v>
      </c>
      <c r="F26" s="212">
        <v>2</v>
      </c>
      <c r="G26" s="211"/>
    </row>
    <row r="27" spans="1:7" ht="14.25">
      <c r="A27" s="199"/>
      <c r="B27" s="212" t="s">
        <v>76</v>
      </c>
      <c r="C27" s="212"/>
      <c r="D27" s="212" t="e">
        <f>SUM(#REF!)</f>
        <v>#REF!</v>
      </c>
      <c r="E27" s="212" t="e">
        <f>SUM(#REF!)</f>
        <v>#REF!</v>
      </c>
      <c r="F27" s="212">
        <v>12</v>
      </c>
      <c r="G27" s="211"/>
    </row>
    <row r="28" spans="1:7" ht="14.25">
      <c r="A28" s="199"/>
      <c r="B28" s="212" t="s">
        <v>77</v>
      </c>
      <c r="C28" s="212"/>
      <c r="D28" s="212" t="e">
        <f>SUM(#REF!)</f>
        <v>#REF!</v>
      </c>
      <c r="E28" s="212" t="e">
        <f>SUM(#REF!)</f>
        <v>#REF!</v>
      </c>
      <c r="F28" s="212">
        <v>36</v>
      </c>
      <c r="G28" s="211"/>
    </row>
    <row r="29" spans="1:7" ht="14.25">
      <c r="A29" s="199"/>
      <c r="B29" s="212" t="s">
        <v>86</v>
      </c>
      <c r="C29" s="212"/>
      <c r="D29" s="212" t="e">
        <f>SUM(D30:D30)</f>
        <v>#REF!</v>
      </c>
      <c r="E29" s="212" t="e">
        <f>SUM(E30:E30)</f>
        <v>#REF!</v>
      </c>
      <c r="F29" s="212">
        <v>1</v>
      </c>
      <c r="G29" s="211"/>
    </row>
    <row r="30" spans="1:7" ht="14.25">
      <c r="A30" s="199"/>
      <c r="B30" s="212" t="s">
        <v>78</v>
      </c>
      <c r="C30" s="212"/>
      <c r="D30" s="212" t="e">
        <f>SUM(#REF!)</f>
        <v>#REF!</v>
      </c>
      <c r="E30" s="212" t="e">
        <f>SUM(#REF!)</f>
        <v>#REF!</v>
      </c>
      <c r="F30" s="212">
        <v>15</v>
      </c>
      <c r="G30" s="211"/>
    </row>
    <row r="31" spans="1:7" ht="14.25">
      <c r="A31" s="199"/>
      <c r="B31" s="212" t="s">
        <v>43</v>
      </c>
      <c r="C31" s="212"/>
      <c r="D31" s="212"/>
      <c r="E31" s="212"/>
      <c r="F31" s="212">
        <v>9</v>
      </c>
      <c r="G31" s="211"/>
    </row>
    <row r="32" spans="1:7" ht="14.25">
      <c r="A32" s="199"/>
      <c r="B32" s="212" t="s">
        <v>618</v>
      </c>
      <c r="C32" s="212"/>
      <c r="D32" s="212" t="e">
        <f>SUM(#REF!)</f>
        <v>#REF!</v>
      </c>
      <c r="E32" s="212" t="e">
        <f>SUM(#REF!)</f>
        <v>#REF!</v>
      </c>
      <c r="F32" s="212">
        <v>9</v>
      </c>
      <c r="G32" s="211"/>
    </row>
    <row r="33" spans="1:7" ht="14.25">
      <c r="A33" s="199"/>
      <c r="B33" s="212" t="s">
        <v>80</v>
      </c>
      <c r="C33" s="212"/>
      <c r="D33" s="212" t="e">
        <f>SUM(#REF!)</f>
        <v>#REF!</v>
      </c>
      <c r="E33" s="212" t="e">
        <f>SUM(#REF!)</f>
        <v>#REF!</v>
      </c>
      <c r="F33" s="212">
        <v>6</v>
      </c>
      <c r="G33" s="211"/>
    </row>
    <row r="34" spans="1:7" ht="14.25">
      <c r="A34" s="199"/>
      <c r="B34" s="212" t="s">
        <v>81</v>
      </c>
      <c r="C34" s="212"/>
      <c r="D34" s="212" t="e">
        <f>SUM(#REF!)</f>
        <v>#REF!</v>
      </c>
      <c r="E34" s="212" t="e">
        <f>SUM(#REF!)</f>
        <v>#REF!</v>
      </c>
      <c r="F34" s="212">
        <v>2</v>
      </c>
      <c r="G34" s="211"/>
    </row>
    <row r="35" spans="1:7" ht="14.25">
      <c r="A35" s="199"/>
      <c r="B35" s="212" t="s">
        <v>82</v>
      </c>
      <c r="C35" s="212"/>
      <c r="D35" s="212" t="e">
        <f>SUM(#REF!)</f>
        <v>#REF!</v>
      </c>
      <c r="E35" s="212" t="e">
        <f>SUM(#REF!)</f>
        <v>#REF!</v>
      </c>
      <c r="F35" s="212">
        <v>0</v>
      </c>
      <c r="G35" s="211"/>
    </row>
    <row r="36" spans="1:7" ht="14.25">
      <c r="A36" s="199"/>
      <c r="B36" s="212" t="s">
        <v>27</v>
      </c>
      <c r="C36" s="212" t="s">
        <v>140</v>
      </c>
      <c r="D36" s="212">
        <v>0</v>
      </c>
      <c r="E36" s="212">
        <v>0</v>
      </c>
      <c r="F36" s="212">
        <v>0</v>
      </c>
      <c r="G36" s="211"/>
    </row>
    <row r="37" spans="1:7" ht="14.25">
      <c r="A37" s="203"/>
      <c r="B37" s="212" t="s">
        <v>290</v>
      </c>
      <c r="C37" s="212" t="s">
        <v>619</v>
      </c>
      <c r="D37" s="212">
        <v>1</v>
      </c>
      <c r="E37" s="212">
        <v>0</v>
      </c>
      <c r="F37" s="212">
        <v>1</v>
      </c>
      <c r="G37" s="211"/>
    </row>
    <row r="38" spans="1:7" ht="14.25">
      <c r="A38" s="363" t="s">
        <v>33</v>
      </c>
      <c r="B38" s="364"/>
      <c r="C38" s="204" t="s">
        <v>620</v>
      </c>
      <c r="D38" s="204">
        <v>0</v>
      </c>
      <c r="E38" s="204">
        <v>0</v>
      </c>
      <c r="F38" s="198">
        <v>0</v>
      </c>
      <c r="G38" s="211"/>
    </row>
    <row r="39" spans="1:7" ht="14.25">
      <c r="A39" s="363" t="s">
        <v>34</v>
      </c>
      <c r="B39" s="364"/>
      <c r="C39" s="204" t="s">
        <v>34</v>
      </c>
      <c r="D39" s="204">
        <v>0</v>
      </c>
      <c r="E39" s="204">
        <v>0</v>
      </c>
      <c r="F39" s="198">
        <v>0</v>
      </c>
      <c r="G39" s="211"/>
    </row>
    <row r="40" spans="1:7" ht="14.25">
      <c r="A40" s="363" t="s">
        <v>35</v>
      </c>
      <c r="B40" s="364"/>
      <c r="C40" s="204" t="s">
        <v>35</v>
      </c>
      <c r="D40" s="204">
        <v>0</v>
      </c>
      <c r="E40" s="204">
        <v>0</v>
      </c>
      <c r="F40" s="198">
        <v>0</v>
      </c>
      <c r="G40" s="211"/>
    </row>
    <row r="41" spans="1:7" ht="14.25">
      <c r="A41" s="363" t="s">
        <v>621</v>
      </c>
      <c r="B41" s="364"/>
      <c r="C41" s="204"/>
      <c r="D41" s="204">
        <f>SUM(D42:D46)</f>
        <v>2</v>
      </c>
      <c r="E41" s="204">
        <f>SUM(E42:E46)</f>
        <v>0</v>
      </c>
      <c r="F41" s="198">
        <f>SUM(F42:F46)</f>
        <v>4</v>
      </c>
      <c r="G41" s="211"/>
    </row>
    <row r="42" spans="1:7" ht="14.25">
      <c r="A42" s="198"/>
      <c r="B42" s="198" t="s">
        <v>572</v>
      </c>
      <c r="C42" s="212" t="s">
        <v>132</v>
      </c>
      <c r="D42" s="212">
        <v>2</v>
      </c>
      <c r="E42" s="212">
        <v>0</v>
      </c>
      <c r="F42" s="198">
        <v>1</v>
      </c>
      <c r="G42" s="211"/>
    </row>
    <row r="43" spans="1:7" ht="14.25">
      <c r="A43" s="198"/>
      <c r="B43" s="198" t="s">
        <v>132</v>
      </c>
      <c r="C43" s="212" t="s">
        <v>625</v>
      </c>
      <c r="D43" s="212">
        <v>0</v>
      </c>
      <c r="E43" s="212">
        <v>0</v>
      </c>
      <c r="F43" s="198">
        <v>2</v>
      </c>
      <c r="G43" s="211"/>
    </row>
    <row r="44" spans="1:7" ht="14.25">
      <c r="A44" s="198"/>
      <c r="B44" s="198" t="s">
        <v>625</v>
      </c>
      <c r="C44" s="212" t="s">
        <v>626</v>
      </c>
      <c r="D44" s="212">
        <v>0</v>
      </c>
      <c r="E44" s="212">
        <v>0</v>
      </c>
      <c r="F44" s="198">
        <v>0</v>
      </c>
      <c r="G44" s="211"/>
    </row>
    <row r="45" spans="1:7" ht="14.25">
      <c r="A45" s="198"/>
      <c r="B45" s="198" t="s">
        <v>626</v>
      </c>
      <c r="C45" s="212" t="s">
        <v>130</v>
      </c>
      <c r="D45" s="212">
        <v>0</v>
      </c>
      <c r="E45" s="212">
        <v>0</v>
      </c>
      <c r="F45" s="198">
        <v>0</v>
      </c>
      <c r="G45" s="211"/>
    </row>
    <row r="46" spans="1:7" ht="14.25">
      <c r="A46" s="198"/>
      <c r="B46" s="198" t="s">
        <v>141</v>
      </c>
      <c r="C46" s="212" t="s">
        <v>627</v>
      </c>
      <c r="D46" s="212">
        <v>0</v>
      </c>
      <c r="E46" s="212">
        <v>0</v>
      </c>
      <c r="F46" s="198">
        <v>1</v>
      </c>
      <c r="G46" s="211"/>
    </row>
    <row r="47" spans="1:7" ht="14.25">
      <c r="A47" s="365" t="s">
        <v>622</v>
      </c>
      <c r="B47" s="366"/>
      <c r="C47" s="198"/>
      <c r="D47" s="198" t="e">
        <f>D26+D27+D28+D30+#REF!+D32+D33+D34+D35+D36+D37+D38+D39+D40+D41</f>
        <v>#REF!</v>
      </c>
      <c r="E47" s="198" t="e">
        <f>E26+E27+E28+E30+#REF!+E32+E33+E34+E35+E36+E37+E38+E39+E40+E41</f>
        <v>#REF!</v>
      </c>
      <c r="F47" s="198">
        <f>F25+F38+F39+F40+F41</f>
        <v>97</v>
      </c>
      <c r="G47" s="211"/>
    </row>
  </sheetData>
  <sheetProtection/>
  <mergeCells count="13">
    <mergeCell ref="A47:B47"/>
    <mergeCell ref="A20:B20"/>
    <mergeCell ref="A24:B24"/>
    <mergeCell ref="A38:B38"/>
    <mergeCell ref="A39:B39"/>
    <mergeCell ref="A40:B40"/>
    <mergeCell ref="A41:B41"/>
    <mergeCell ref="A1:F1"/>
    <mergeCell ref="A2:B2"/>
    <mergeCell ref="A16:B16"/>
    <mergeCell ref="A17:B17"/>
    <mergeCell ref="A18:B18"/>
    <mergeCell ref="A19:B19"/>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D22"/>
  <sheetViews>
    <sheetView zoomScalePageLayoutView="0" workbookViewId="0" topLeftCell="A1">
      <selection activeCell="E13" sqref="E13"/>
    </sheetView>
  </sheetViews>
  <sheetFormatPr defaultColWidth="9.00390625" defaultRowHeight="13.5"/>
  <cols>
    <col min="2" max="3" width="40.25390625" style="0" customWidth="1"/>
    <col min="4" max="4" width="10.75390625" style="0" customWidth="1"/>
  </cols>
  <sheetData>
    <row r="1" spans="1:4" ht="30" customHeight="1">
      <c r="A1" s="215" t="s">
        <v>628</v>
      </c>
      <c r="B1" s="216"/>
      <c r="C1" s="217"/>
      <c r="D1" s="218"/>
    </row>
    <row r="2" spans="1:4" ht="30" customHeight="1">
      <c r="A2" s="219" t="s">
        <v>50</v>
      </c>
      <c r="B2" s="219" t="s">
        <v>629</v>
      </c>
      <c r="C2" s="219" t="s">
        <v>630</v>
      </c>
      <c r="D2" s="220" t="s">
        <v>631</v>
      </c>
    </row>
    <row r="3" spans="1:4" ht="30" customHeight="1">
      <c r="A3" s="221">
        <v>1</v>
      </c>
      <c r="B3" s="222" t="s">
        <v>632</v>
      </c>
      <c r="C3" s="223" t="s">
        <v>633</v>
      </c>
      <c r="D3" s="224">
        <v>40508</v>
      </c>
    </row>
    <row r="4" spans="1:4" ht="30" customHeight="1">
      <c r="A4" s="221">
        <v>2</v>
      </c>
      <c r="B4" s="222" t="s">
        <v>634</v>
      </c>
      <c r="C4" s="223" t="s">
        <v>635</v>
      </c>
      <c r="D4" s="224">
        <v>40269</v>
      </c>
    </row>
    <row r="5" spans="1:4" ht="30" customHeight="1">
      <c r="A5" s="221">
        <v>3</v>
      </c>
      <c r="B5" s="222" t="s">
        <v>636</v>
      </c>
      <c r="C5" s="223" t="s">
        <v>545</v>
      </c>
      <c r="D5" s="224">
        <v>40353</v>
      </c>
    </row>
    <row r="6" spans="1:4" ht="30" customHeight="1">
      <c r="A6" s="221">
        <v>4</v>
      </c>
      <c r="B6" s="222" t="s">
        <v>637</v>
      </c>
      <c r="C6" s="223" t="s">
        <v>545</v>
      </c>
      <c r="D6" s="224">
        <v>40618</v>
      </c>
    </row>
    <row r="7" spans="1:4" ht="30" customHeight="1">
      <c r="A7" s="221">
        <v>5</v>
      </c>
      <c r="B7" s="222" t="s">
        <v>638</v>
      </c>
      <c r="C7" s="223" t="s">
        <v>639</v>
      </c>
      <c r="D7" s="224">
        <v>40599</v>
      </c>
    </row>
    <row r="8" spans="1:4" ht="30" customHeight="1">
      <c r="A8" s="221">
        <v>6</v>
      </c>
      <c r="B8" s="222" t="s">
        <v>640</v>
      </c>
      <c r="C8" s="223" t="s">
        <v>455</v>
      </c>
      <c r="D8" s="224">
        <v>40269</v>
      </c>
    </row>
    <row r="9" spans="1:4" ht="30" customHeight="1">
      <c r="A9" s="221">
        <v>7</v>
      </c>
      <c r="B9" s="222" t="s">
        <v>641</v>
      </c>
      <c r="C9" s="223" t="s">
        <v>455</v>
      </c>
      <c r="D9" s="224">
        <v>40525</v>
      </c>
    </row>
    <row r="10" spans="1:4" ht="30" customHeight="1">
      <c r="A10" s="221">
        <v>8</v>
      </c>
      <c r="B10" s="222" t="s">
        <v>642</v>
      </c>
      <c r="C10" s="223" t="s">
        <v>553</v>
      </c>
      <c r="D10" s="224">
        <v>40562</v>
      </c>
    </row>
    <row r="11" spans="1:4" ht="30" customHeight="1">
      <c r="A11" s="221">
        <v>9</v>
      </c>
      <c r="B11" s="222" t="s">
        <v>643</v>
      </c>
      <c r="C11" s="223" t="s">
        <v>644</v>
      </c>
      <c r="D11" s="224">
        <v>40346</v>
      </c>
    </row>
    <row r="12" spans="1:4" ht="30" customHeight="1">
      <c r="A12" s="221">
        <v>10</v>
      </c>
      <c r="B12" s="225" t="s">
        <v>645</v>
      </c>
      <c r="C12" s="226" t="s">
        <v>646</v>
      </c>
      <c r="D12" s="224">
        <v>40289</v>
      </c>
    </row>
    <row r="13" spans="1:4" ht="30" customHeight="1">
      <c r="A13" s="221">
        <v>11</v>
      </c>
      <c r="B13" s="225" t="s">
        <v>647</v>
      </c>
      <c r="C13" s="226" t="s">
        <v>646</v>
      </c>
      <c r="D13" s="224">
        <v>40408</v>
      </c>
    </row>
    <row r="14" spans="1:4" ht="30" customHeight="1">
      <c r="A14" s="221">
        <v>12</v>
      </c>
      <c r="B14" s="225" t="s">
        <v>648</v>
      </c>
      <c r="C14" s="226" t="s">
        <v>649</v>
      </c>
      <c r="D14" s="224">
        <v>40269</v>
      </c>
    </row>
    <row r="15" spans="1:4" ht="30" customHeight="1">
      <c r="A15" s="221">
        <v>13</v>
      </c>
      <c r="B15" s="225" t="s">
        <v>650</v>
      </c>
      <c r="C15" s="226" t="s">
        <v>456</v>
      </c>
      <c r="D15" s="224">
        <v>40448</v>
      </c>
    </row>
    <row r="16" spans="1:4" ht="30" customHeight="1">
      <c r="A16" s="221">
        <v>14</v>
      </c>
      <c r="B16" s="225" t="s">
        <v>651</v>
      </c>
      <c r="C16" s="226" t="s">
        <v>652</v>
      </c>
      <c r="D16" s="224">
        <v>40269</v>
      </c>
    </row>
    <row r="17" spans="1:4" ht="30" customHeight="1">
      <c r="A17" s="221">
        <v>15</v>
      </c>
      <c r="B17" s="225" t="s">
        <v>653</v>
      </c>
      <c r="C17" s="226" t="s">
        <v>654</v>
      </c>
      <c r="D17" s="224">
        <v>40295</v>
      </c>
    </row>
    <row r="18" spans="1:4" ht="30" customHeight="1">
      <c r="A18" s="221">
        <v>16</v>
      </c>
      <c r="B18" s="225" t="s">
        <v>655</v>
      </c>
      <c r="C18" s="226" t="s">
        <v>458</v>
      </c>
      <c r="D18" s="224">
        <v>40417</v>
      </c>
    </row>
    <row r="19" spans="1:4" ht="30" customHeight="1">
      <c r="A19" s="221">
        <v>17</v>
      </c>
      <c r="B19" s="227" t="s">
        <v>656</v>
      </c>
      <c r="C19" s="226" t="s">
        <v>464</v>
      </c>
      <c r="D19" s="224">
        <v>40269</v>
      </c>
    </row>
    <row r="20" spans="1:4" ht="30" customHeight="1">
      <c r="A20" s="221">
        <v>18</v>
      </c>
      <c r="B20" s="228" t="s">
        <v>657</v>
      </c>
      <c r="C20" s="229" t="s">
        <v>658</v>
      </c>
      <c r="D20" s="230">
        <v>40299</v>
      </c>
    </row>
    <row r="21" spans="1:4" ht="30" customHeight="1">
      <c r="A21" s="221">
        <v>19</v>
      </c>
      <c r="B21" s="231" t="s">
        <v>659</v>
      </c>
      <c r="C21" s="221" t="s">
        <v>461</v>
      </c>
      <c r="D21" s="232">
        <v>40312</v>
      </c>
    </row>
    <row r="22" spans="1:4" ht="30" customHeight="1">
      <c r="A22" s="221">
        <v>20</v>
      </c>
      <c r="B22" s="228" t="s">
        <v>660</v>
      </c>
      <c r="C22" s="221" t="s">
        <v>661</v>
      </c>
      <c r="D22" s="230">
        <v>40508</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E6"/>
  <sheetViews>
    <sheetView zoomScalePageLayoutView="0" workbookViewId="0" topLeftCell="A1">
      <selection activeCell="H5" sqref="H5"/>
    </sheetView>
  </sheetViews>
  <sheetFormatPr defaultColWidth="9.00390625" defaultRowHeight="13.5"/>
  <cols>
    <col min="2" max="3" width="40.25390625" style="0" customWidth="1"/>
    <col min="4" max="4" width="10.875" style="0" customWidth="1"/>
    <col min="5" max="5" width="12.375" style="0" customWidth="1"/>
  </cols>
  <sheetData>
    <row r="1" spans="1:5" ht="30" customHeight="1">
      <c r="A1" s="233" t="s">
        <v>662</v>
      </c>
      <c r="B1" s="234"/>
      <c r="C1" s="235"/>
      <c r="D1" s="235"/>
      <c r="E1" s="235"/>
    </row>
    <row r="2" spans="1:5" ht="30" customHeight="1">
      <c r="A2" s="233"/>
      <c r="B2" s="234"/>
      <c r="C2" s="235"/>
      <c r="D2" s="235"/>
      <c r="E2" s="235"/>
    </row>
    <row r="3" spans="1:5" ht="30" customHeight="1">
      <c r="A3" s="80" t="s">
        <v>50</v>
      </c>
      <c r="B3" s="80" t="s">
        <v>629</v>
      </c>
      <c r="C3" s="80" t="s">
        <v>630</v>
      </c>
      <c r="D3" s="80" t="s">
        <v>663</v>
      </c>
      <c r="E3" s="236" t="s">
        <v>664</v>
      </c>
    </row>
    <row r="4" spans="1:5" ht="30" customHeight="1">
      <c r="A4" s="80">
        <v>1</v>
      </c>
      <c r="B4" s="240" t="s">
        <v>641</v>
      </c>
      <c r="C4" s="80" t="s">
        <v>455</v>
      </c>
      <c r="D4" s="237">
        <v>40561</v>
      </c>
      <c r="E4" s="238" t="s">
        <v>665</v>
      </c>
    </row>
    <row r="5" spans="1:5" ht="30" customHeight="1">
      <c r="A5" s="80">
        <v>2</v>
      </c>
      <c r="B5" s="241" t="s">
        <v>647</v>
      </c>
      <c r="C5" s="80" t="s">
        <v>646</v>
      </c>
      <c r="D5" s="237">
        <v>40633</v>
      </c>
      <c r="E5" s="238" t="s">
        <v>665</v>
      </c>
    </row>
    <row r="6" spans="1:5" ht="30" customHeight="1">
      <c r="A6" s="80">
        <v>3</v>
      </c>
      <c r="B6" s="239" t="s">
        <v>655</v>
      </c>
      <c r="C6" s="80" t="s">
        <v>458</v>
      </c>
      <c r="D6" s="237">
        <v>40471</v>
      </c>
      <c r="E6" s="238" t="s">
        <v>665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文京区役所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情報政策課</dc:creator>
  <cp:keywords/>
  <dc:description/>
  <cp:lastModifiedBy>竹内 陽子</cp:lastModifiedBy>
  <cp:lastPrinted>2012-02-14T08:09:02Z</cp:lastPrinted>
  <dcterms:created xsi:type="dcterms:W3CDTF">2001-07-18T05:24:50Z</dcterms:created>
  <dcterms:modified xsi:type="dcterms:W3CDTF">2012-02-14T08:09:08Z</dcterms:modified>
  <cp:category/>
  <cp:version/>
  <cp:contentType/>
  <cp:contentStatus/>
</cp:coreProperties>
</file>