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te\G051000$\業務文書\040_財政公表\03_財務資料\03 財政状況資料集（H22決算～）\元年度決算\25 都より確認修正依頼①\"/>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<sst xmlns="http://schemas.openxmlformats.org/spreadsheetml/2006/main" count="1117" uniqueCount="593">
  <si>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</si>
  <si>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</si>
  <si>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</si>
  <si>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</si>
  <si>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</si>
  <si>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</si>
  <si>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</si>
  <si>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</si>
  <si>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</si>
  <si>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</si>
  <si>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</si>
  <si>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</si>
  <si>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</si>
  <si>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</si>
  <si>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</si>
  <si>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</si>
  <si>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</si>
  <si>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</si>
  <si>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</si>
  <si>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</si>
  <si>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</si>
  <si>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</si>
  <si>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</si>
  <si>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</si>
  <si>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</si>
  <si>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</si>
  <si>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</si>
  <si>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</si>
  <si>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</si>
  <si>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</si>
  <si>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</si>
  <si>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</si>
  <si>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</si>
  <si>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</si>
  <si>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</si>
  <si>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</si>
  <si>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</si>
  <si>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</si>
  <si>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</si>
  <si>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</si>
  <si>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</si>
  <si>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</si>
  <si>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</si>
  <si>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</si>
  <si>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</si>
  <si>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</si>
  <si>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</si>
  <si>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</si>
  <si>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</si>
  <si>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</si>
  <si>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</si>
  <si>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</si>
  <si>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</si>
  <si>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</si>
  <si>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</si>
  <si>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</si>
  <si>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</si>
  <si>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</si>
  <si>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</si>
  <si>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</si>
  <si>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</si>
  <si>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</si>
  <si>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</si>
  <si>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</si>
  <si>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</si>
  <si>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</si>
  <si>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</si>
  <si>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</si>
  <si>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</si>
  <si>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</si>
  <si>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</si>
  <si>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</si>
  <si>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</si>
  <si>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</si>
  <si>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</si>
  <si>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</si>
  <si>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</si>
  <si>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</si>
  <si>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</si>
  <si>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</si>
  <si>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</si>
  <si>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</si>
  <si>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</si>
  <si>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</si>
  <si>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</si>
  <si>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</si>
  <si>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</si>
  <si>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</si>
  <si>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</si>
  <si>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</si>
  <si>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</si>
  <si>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</si>
  <si>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</si>
  <si>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</si>
  <si>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</si>
  <si>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</si>
  <si>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</si>
  <si>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</si>
  <si>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</si>
  <si>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</si>
  <si>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</si>
  <si>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</si>
  <si>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</si>
  <si>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</si>
  <si>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</si>
  <si>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</si>
  <si>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</si>
  <si>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</si>
  <si>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</si>
  <si>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</si>
  <si>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</si>
  <si>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</si>
  <si>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</si>
  <si>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</si>
  <si>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</si>
  <si>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</si>
  <si>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</si>
  <si>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</si>
  <si>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</si>
  <si>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</si>
  <si>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</si>
  <si>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</si>
  <si>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</si>
  <si>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</si>
  <si>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</si>
  <si>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</si>
  <si>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</si>
  <si>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</si>
  <si>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</si>
  <si>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</si>
  <si>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</si>
  <si>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</si>
  <si>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</si>
  <si>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</si>
  <si>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</si>
  <si>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</si>
  <si>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</si>
  <si>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</si>
  <si>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</si>
  <si>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</si>
  <si>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</si>
  <si>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</si>
  <si>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</si>
  <si>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</si>
  <si>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</si>
  <si>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</si>
  <si>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</si>
  <si>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</si>
  <si>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</si>
  <si>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</si>
  <si>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</si>
  <si>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</si>
  <si>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</si>
  <si>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</si>
  <si>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</si>
  <si>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</si>
  <si>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</si>
  <si>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</si>
  <si>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</si>
  <si>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</si>
  <si>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</si>
  <si>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</si>
  <si>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</si>
  <si>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</si>
  <si>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</si>
  <si>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</si>
  <si>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</si>
  <si>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</si>
  <si>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</si>
  <si>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</si>
  <si>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</si>
  <si>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</si>
  <si>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</si>
  <si>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</si>
  <si>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</si>
  <si>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</si>
  <si>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</si>
  <si>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</si>
  <si>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</si>
  <si>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</si>
  <si>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</si>
  <si>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</si>
  <si>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</si>
  <si>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</si>
  <si>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</si>
  <si>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</si>
  <si>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</si>
  <si>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</si>
  <si>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</si>
  <si>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</si>
  <si>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</si>
  <si>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</si>
  <si>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</si>
  <si>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</si>
  <si>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</si>
  <si>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</si>
  <si>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</si>
  <si>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</si>
  <si>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</si>
  <si>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</si>
  <si>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</si>
  <si>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</si>
  <si>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</si>
  <si>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</si>
  <si>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</si>
  <si>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</si>
  <si>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</si>
  <si>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</si>
  <si>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</si>
  <si>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</si>
  <si>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</si>
  <si>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</si>
  <si>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</si>
  <si>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</si>
  <si>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</si>
  <si>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</si>
  <si>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</si>
  <si>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</si>
  <si>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</si>
  <si>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</si>
  <si>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</si>
  <si>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</si>
  <si>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</si>
  <si>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</si>
  <si>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</si>
  <si>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</si>
  <si>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</si>
  <si>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</si>
  <si>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</si>
  <si>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</si>
  <si>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</si>
  <si>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</si>
  <si>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</si>
  <si>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</si>
  <si>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</si>
  <si>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</si>
  <si>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</si>
  <si>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</si>
  <si>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</si>
  <si>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</si>
  <si>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</si>
  <si>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</si>
  <si>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</si>
  <si>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</si>
  <si>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</si>
  <si>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</si>
  <si>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</si>
  <si>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</si>
  <si>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</si>
  <si>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</si>
  <si>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</si>
  <si>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</si>
  <si>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</si>
  <si>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</si>
  <si>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</si>
  <si>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</si>
  <si>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</si>
  <si>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</si>
  <si>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</si>
  <si>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</si>
  <si>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</si>
  <si>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</si>
  <si>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</si>
  <si>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</si>
  <si>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</si>
  <si>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</si>
  <si>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</si>
  <si>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</si>
  <si>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</si>
  <si>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</si>
  <si>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</si>
  <si>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</si>
  <si>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</si>
  <si>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</si>
  <si>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</si>
  <si>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</si>
  <si>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</si>
  <si>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</si>
  <si>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</si>
  <si>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</si>
  <si>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</si>
  <si>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</si>
  <si>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</si>
  <si>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</si>
  <si>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</si>
  <si>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</si>
  <si>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</si>
  <si>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</si>
  <si>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</si>
  <si>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</si>
  <si>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</si>
  <si>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</si>
  <si>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</si>
  <si>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</si>
  <si>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</si>
  <si>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</si>
  <si>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</si>
  <si>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</si>
  <si>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</si>
  <si>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</si>
  <si>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</si>
  <si>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</si>
  <si>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</si>
  <si>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</si>
  <si>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</si>
  <si>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</si>
  <si>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</si>
  <si>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</si>
  <si>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</si>
  <si>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</si>
  <si>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</si>
  <si>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</si>
  <si>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</si>
  <si>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</si>
  <si>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</si>
  <si>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</si>
  <si>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</si>
  <si>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</si>
  <si>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</si>
  <si>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</si>
  <si>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</si>
  <si>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</si>
  <si>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</si>
  <si>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</si>
  <si>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</si>
  <si>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</si>
  <si>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</si>
  <si>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</si>
  <si>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</si>
  <si>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</si>
  <si>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</si>
  <si>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</si>
  <si>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</si>
  <si>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</si>
  <si>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</si>
  <si>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</si>
  <si>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</si>
  <si>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</si>
  <si>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</si>
  <si>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</si>
  <si>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</si>
  <si>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</si>
  <si>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</si>
  <si>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</si>
  <si>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</si>
  <si>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</si>
  <si>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</si>
  <si>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</si>
  <si>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</si>
  <si>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</si>
  <si>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</si>
  <si>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</si>
  <si>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</si>
  <si>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</si>
  <si>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</si>
  <si>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</si>
  <si>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</si>
  <si>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</si>
  <si>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</si>
  <si>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</si>
  <si>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</si>
  <si>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</si>
  <si>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</si>
  <si>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</si>
  <si>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</si>
  <si>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</si>
  <si>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</si>
  <si>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</si>
  <si>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</si>
  <si>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</si>
  <si>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</si>
  <si>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</si>
  <si>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</si>
  <si>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</si>
  <si>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</si>
  <si>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</si>
  <si>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</si>
  <si>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</si>
  <si>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</si>
  <si>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</si>
  <si>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</si>
  <si>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</si>
  <si>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</si>
  <si>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</si>
  <si>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</si>
  <si>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</si>
  <si>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</si>
  <si>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</si>
  <si>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</si>
  <si>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</si>
  <si>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</si>
  <si>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</si>
  <si>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</si>
  <si>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</si>
  <si>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</si>
  <si>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</si>
  <si>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</si>
  <si>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</si>
  <si>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</si>
  <si>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</si>
  <si>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</si>
  <si>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</si>
  <si>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</si>
  <si>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</si>
  <si>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</si>
  <si>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</si>
  <si>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</si>
  <si>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</si>
  <si>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</si>
  <si>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</si>
  <si>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</si>
  <si>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</si>
  <si>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</si>
  <si>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</si>
  <si>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</si>
  <si>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</si>
  <si>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</si>
  <si>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</si>
  <si>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</si>
  <si>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</si>
  <si>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</si>
  <si>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</si>
  <si>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</si>
  <si>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</si>
  <si>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</si>
  <si>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</si>
  <si>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</si>
  <si>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</si>
  <si>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</si>
  <si>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</si>
  <si>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</si>
  <si>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</si>
  <si>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</si>
  <si>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</si>
  <si>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</si>
  <si>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</si>
  <si>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</si>
  <si>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</si>
  <si>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</si>
  <si>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</si>
  <si>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</si>
  <si>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</si>
  <si>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</si>
  <si>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</si>
  <si>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</si>
  <si>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</si>
  <si>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</si>
  <si>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</si>
  <si>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</si>
  <si>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</si>
  <si>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</si>
  <si>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</si>
  <si>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</si>
  <si>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</si>
  <si>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</si>
  <si>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</si>
  <si>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</si>
  <si>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</si>
  <si>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</si>
  <si>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</si>
  <si>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</si>
  <si>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</si>
  <si>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</si>
  <si>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</si>
  <si>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</si>
  <si>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</si>
  <si>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</si>
  <si>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</si>
  <si>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</si>
  <si>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</si>
  <si>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</si>
  <si>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</si>
  <si>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</si>
  <si>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</si>
  <si>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</si>
  <si>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</si>
  <si>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</si>
  <si>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</si>
  <si>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</si>
  <si>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</si>
  <si>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</si>
  <si>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</si>
  <si>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</si>
  <si>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</si>
  <si>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</si>
  <si>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</si>
  <si>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</si>
  <si>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</si>
  <si>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</si>
  <si>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</si>
  <si>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</si>
  <si>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</si>
  <si>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</si>
  <si>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</si>
  <si>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</si>
  <si>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</si>
  <si>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</si>
  <si>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</si>
  <si>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</si>
  <si>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</si>
  <si>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</si>
  <si>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</si>
  <si>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</si>
  <si>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</si>
  <si>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</si>
  <si>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</si>
  <si>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</si>
  <si>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</si>
  <si>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</si>
  <si>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</si>
  <si>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</si>
  <si>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</si>
  <si>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</si>
  <si>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</si>
  <si>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</si>
  <si>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</si>
  <si>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</si>
  <si>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</si>
  <si>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</si>
  <si>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</si>
  <si>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</si>
  <si>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</si>
  <si>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</si>
  <si>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</si>
  <si>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</si>
  <si>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</si>
  <si>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</si>
  <si>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</si>
  <si>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</si>
  <si>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</si>
  <si>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</si>
  <si>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</si>
  <si>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</si>
  <si>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</si>
  <si>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</si>
  <si>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</si>
  <si>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</si>
  <si>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</si>
  <si>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</si>
  <si>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</si>
  <si>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</si>
  <si>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</si>
  <si>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</si>
  <si>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</si>
  <si>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</si>
  <si>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</si>
  <si>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</si>
  <si>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</si>
  <si>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</si>
  <si>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</si>
  <si>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</si>
  <si>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</si>
  <si>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</si>
  <si>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</si>
  <si>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</si>
  <si>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</si>
  <si>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</si>
  <si>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</si>
  <si>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</si>
  <si>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</si>
  <si>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</si>
  <si>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</si>
  <si>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</si>
  <si>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2.22</t>
  </si>
  <si>
    <t>▲ 0.35</t>
  </si>
  <si>
    <t>▲ 5.26</t>
  </si>
  <si>
    <t>▲ 2.53</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</si>
  <si>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</si>
  <si>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</si>
  <si>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</si>
  <si>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</si>
  <si>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</si>
  <si>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</si>
  <si>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</si>
  <si>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</si>
  <si>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</si>
  <si>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</si>
  <si>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</si>
  <si>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</si>
  <si>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</si>
  <si>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公益財団法人文京アカデミー</t>
    <rPh sb="0" eb="2">
      <t>コウエキ</t>
    </rPh>
    <rPh sb="2" eb="4">
      <t>ザイダン</t>
    </rPh>
    <rPh sb="4" eb="6">
      <t>ホウジン</t>
    </rPh>
    <rPh sb="6" eb="8">
      <t>ブンキョウ</t>
    </rPh>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</si>
  <si>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</si>
  <si>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</si>
  <si>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</si>
  <si>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</si>
  <si>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</si>
  <si>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</si>
  <si>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</si>
  <si>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</si>
  <si>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</si>
  <si>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</si>
  <si>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国際交流基金</t>
    <rPh sb="0" eb="2">
      <t>コクサイ</t>
    </rPh>
    <rPh sb="2" eb="4">
      <t>コウリュウ</t>
    </rPh>
    <rPh sb="4" eb="6">
      <t>キキン</t>
    </rPh>
    <phoneticPr fontId="2"/>
  </si>
  <si>
    <t>子ども宅食プロジェクト基金</t>
    <rPh sb="0" eb="1">
      <t>コ</t>
    </rPh>
    <rPh sb="3" eb="4">
      <t>タク</t>
    </rPh>
    <rPh sb="4" eb="5">
      <t>ショク</t>
    </rPh>
    <rPh sb="11" eb="13">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</si>
</sst>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wrapText="1"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302-473B-B645-30CC65D49D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48728</c:v>
                </c:pt>
                <c:pt idx="1">
                  <c:v>45208</c:v>
                </c:pt>
                <c:pt idx="2">
                  <c:v>47415</c:v>
                </c:pt>
                <c:pt idx="3">
                  <c:v>80981</c:v>
                </c:pt>
                <c:pt idx="4">
                  <c:v>105156</c:v>
                </c:pt>
              </c:numCache>
            </c:numRef>
          </c:val>
          <c:smooth val="0"/>
          <c:extLst>
            <c:ext xmlns:c16="http://schemas.microsoft.com/office/drawing/2014/chart" uri="{C3380CC4-5D6E-409C-BE32-E72D297353CC}">
              <c16:uniqueId val="{00000001-0302-473B-B645-30CC65D49D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5.33</c:v>
                </c:pt>
                <c:pt idx="1">
                  <c:v>5.49</c:v>
                </c:pt>
                <c:pt idx="2">
                  <c:v>9.0399999999999991</c:v>
                </c:pt>
                <c:pt idx="3">
                  <c:v>7.98</c:v>
                </c:pt>
                <c:pt idx="4">
                  <c:v>9.1999999999999993</c:v>
                </c:pt>
              </c:numCache>
            </c:numRef>
          </c:val>
          <c:extLst>
            <c:ext xmlns:c16="http://schemas.microsoft.com/office/drawing/2014/chart" uri="{C3380CC4-5D6E-409C-BE32-E72D297353CC}">
              <c16:uniqueId val="{00000000-8F7F-4809-B501-36DF588410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49.22</c:v>
                </c:pt>
                <c:pt idx="1">
                  <c:v>49.18</c:v>
                </c:pt>
                <c:pt idx="2">
                  <c:v>46.01</c:v>
                </c:pt>
                <c:pt idx="3">
                  <c:v>38.81</c:v>
                </c:pt>
                <c:pt idx="4">
                  <c:v>32.47</c:v>
                </c:pt>
              </c:numCache>
            </c:numRef>
          </c:val>
          <c:extLst>
            <c:ext xmlns:c16="http://schemas.microsoft.com/office/drawing/2014/chart" uri="{C3380CC4-5D6E-409C-BE32-E72D297353CC}">
              <c16:uniqueId val="{00000001-8F7F-4809-B501-36DF588410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0.19</c:v>
                </c:pt>
                <c:pt idx="2">
                  <c:v>-0.35</c:v>
                </c:pt>
                <c:pt idx="3">
                  <c:v>-5.26</c:v>
                </c:pt>
                <c:pt idx="4">
                  <c:v>-2.5299999999999998</c:v>
                </c:pt>
              </c:numCache>
            </c:numRef>
          </c:val>
          <c:smooth val="0"/>
          <c:extLst>
            <c:ext xmlns:c16="http://schemas.microsoft.com/office/drawing/2014/chart" uri="{C3380CC4-5D6E-409C-BE32-E72D297353CC}">
              <c16:uniqueId val="{00000002-8F7F-4809-B501-36DF588410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618-4817-9750-BC8571D71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18-4817-9750-BC8571D71B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618-4817-9750-BC8571D71B9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618-4817-9750-BC8571D71B9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618-4817-9750-BC8571D71B9C}"/>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618-4817-9750-BC8571D71B9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0.13</c:v>
                </c:pt>
                <c:pt idx="4">
                  <c:v>#N/A</c:v>
                </c:pt>
                <c:pt idx="5">
                  <c:v>0.22</c:v>
                </c:pt>
                <c:pt idx="6">
                  <c:v>#N/A</c:v>
                </c:pt>
                <c:pt idx="7">
                  <c:v>0.16</c:v>
                </c:pt>
                <c:pt idx="8">
                  <c:v>#N/A</c:v>
                </c:pt>
                <c:pt idx="9">
                  <c:v>0.14000000000000001</c:v>
                </c:pt>
              </c:numCache>
            </c:numRef>
          </c:val>
          <c:extLst>
            <c:ext xmlns:c16="http://schemas.microsoft.com/office/drawing/2014/chart" uri="{C3380CC4-5D6E-409C-BE32-E72D297353CC}">
              <c16:uniqueId val="{00000006-4618-4817-9750-BC8571D71B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0.61</c:v>
                </c:pt>
                <c:pt idx="2">
                  <c:v>#N/A</c:v>
                </c:pt>
                <c:pt idx="3">
                  <c:v>0.52</c:v>
                </c:pt>
                <c:pt idx="4">
                  <c:v>#N/A</c:v>
                </c:pt>
                <c:pt idx="5">
                  <c:v>0.55000000000000004</c:v>
                </c:pt>
                <c:pt idx="6">
                  <c:v>#N/A</c:v>
                </c:pt>
                <c:pt idx="7">
                  <c:v>0.72</c:v>
                </c:pt>
                <c:pt idx="8">
                  <c:v>#N/A</c:v>
                </c:pt>
                <c:pt idx="9">
                  <c:v>0.36</c:v>
                </c:pt>
              </c:numCache>
            </c:numRef>
          </c:val>
          <c:extLst>
            <c:ext xmlns:c16="http://schemas.microsoft.com/office/drawing/2014/chart" uri="{C3380CC4-5D6E-409C-BE32-E72D297353CC}">
              <c16:uniqueId val="{00000007-4618-4817-9750-BC8571D71B9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2.0099999999999998</c:v>
                </c:pt>
                <c:pt idx="2">
                  <c:v>#N/A</c:v>
                </c:pt>
                <c:pt idx="3">
                  <c:v>2.42</c:v>
                </c:pt>
                <c:pt idx="4">
                  <c:v>#N/A</c:v>
                </c:pt>
                <c:pt idx="5">
                  <c:v>2.31</c:v>
                </c:pt>
                <c:pt idx="6">
                  <c:v>#N/A</c:v>
                </c:pt>
                <c:pt idx="7">
                  <c:v>0.53</c:v>
                </c:pt>
                <c:pt idx="8">
                  <c:v>#N/A</c:v>
                </c:pt>
                <c:pt idx="9">
                  <c:v>0.77</c:v>
                </c:pt>
              </c:numCache>
            </c:numRef>
          </c:val>
          <c:extLst>
            <c:ext xmlns:c16="http://schemas.microsoft.com/office/drawing/2014/chart" uri="{C3380CC4-5D6E-409C-BE32-E72D297353CC}">
              <c16:uniqueId val="{00000008-4618-4817-9750-BC8571D71B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5.32</c:v>
                </c:pt>
                <c:pt idx="2">
                  <c:v>#N/A</c:v>
                </c:pt>
                <c:pt idx="3">
                  <c:v>5.48</c:v>
                </c:pt>
                <c:pt idx="4">
                  <c:v>#N/A</c:v>
                </c:pt>
                <c:pt idx="5">
                  <c:v>9.0299999999999994</c:v>
                </c:pt>
                <c:pt idx="6">
                  <c:v>#N/A</c:v>
                </c:pt>
                <c:pt idx="7">
                  <c:v>7.97</c:v>
                </c:pt>
                <c:pt idx="8">
                  <c:v>#N/A</c:v>
                </c:pt>
                <c:pt idx="9">
                  <c:v>9.1999999999999993</c:v>
                </c:pt>
              </c:numCache>
            </c:numRef>
          </c:val>
          <c:extLst>
            <c:ext xmlns:c16="http://schemas.microsoft.com/office/drawing/2014/chart" uri="{C3380CC4-5D6E-409C-BE32-E72D297353CC}">
              <c16:uniqueId val="{00000009-4618-4817-9750-BC8571D71B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3950</c:v>
                </c:pt>
                <c:pt idx="5">
                  <c:v>3782</c:v>
                </c:pt>
                <c:pt idx="8">
                  <c:v>3691</c:v>
                </c:pt>
                <c:pt idx="11">
                  <c:v>3526</c:v>
                </c:pt>
                <c:pt idx="14">
                  <c:v>3401</c:v>
                </c:pt>
              </c:numCache>
            </c:numRef>
          </c:val>
          <c:extLst>
            <c:ext xmlns:c16="http://schemas.microsoft.com/office/drawing/2014/chart" uri="{C3380CC4-5D6E-409C-BE32-E72D297353CC}">
              <c16:uniqueId val="{00000000-596C-4069-B189-5DBD9B6B79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6C-4069-B189-5DBD9B6B79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56</c:v>
                </c:pt>
                <c:pt idx="3">
                  <c:v>46</c:v>
                </c:pt>
                <c:pt idx="6">
                  <c:v>39</c:v>
                </c:pt>
                <c:pt idx="9">
                  <c:v>49</c:v>
                </c:pt>
                <c:pt idx="12">
                  <c:v>49</c:v>
                </c:pt>
              </c:numCache>
            </c:numRef>
          </c:val>
          <c:extLst>
            <c:ext xmlns:c16="http://schemas.microsoft.com/office/drawing/2014/chart" uri="{C3380CC4-5D6E-409C-BE32-E72D297353CC}">
              <c16:uniqueId val="{00000002-596C-4069-B189-5DBD9B6B79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121</c:v>
                </c:pt>
                <c:pt idx="3">
                  <c:v>75</c:v>
                </c:pt>
                <c:pt idx="6">
                  <c:v>66</c:v>
                </c:pt>
                <c:pt idx="9">
                  <c:v>73</c:v>
                </c:pt>
                <c:pt idx="12">
                  <c:v>75</c:v>
                </c:pt>
              </c:numCache>
            </c:numRef>
          </c:val>
          <c:extLst>
            <c:ext xmlns:c16="http://schemas.microsoft.com/office/drawing/2014/chart" uri="{C3380CC4-5D6E-409C-BE32-E72D297353CC}">
              <c16:uniqueId val="{00000003-596C-4069-B189-5DBD9B6B79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6C-4069-B189-5DBD9B6B79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52</c:v>
                </c:pt>
                <c:pt idx="6">
                  <c:v>46</c:v>
                </c:pt>
                <c:pt idx="9">
                  <c:v>31</c:v>
                </c:pt>
                <c:pt idx="12">
                  <c:v>62</c:v>
                </c:pt>
              </c:numCache>
            </c:numRef>
          </c:val>
          <c:extLst>
            <c:ext xmlns:c16="http://schemas.microsoft.com/office/drawing/2014/chart" uri="{C3380CC4-5D6E-409C-BE32-E72D297353CC}">
              <c16:uniqueId val="{00000005-596C-4069-B189-5DBD9B6B79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6C-4069-B189-5DBD9B6B79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1517</c:v>
                </c:pt>
                <c:pt idx="3">
                  <c:v>1271</c:v>
                </c:pt>
                <c:pt idx="6">
                  <c:v>1298</c:v>
                </c:pt>
                <c:pt idx="9">
                  <c:v>926</c:v>
                </c:pt>
                <c:pt idx="12">
                  <c:v>593</c:v>
                </c:pt>
              </c:numCache>
            </c:numRef>
          </c:val>
          <c:extLst>
            <c:ext xmlns:c16="http://schemas.microsoft.com/office/drawing/2014/chart" uri="{C3380CC4-5D6E-409C-BE32-E72D297353CC}">
              <c16:uniqueId val="{00000007-596C-4069-B189-5DBD9B6B79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-2256</c:v>
                </c:pt>
                <c:pt idx="2">
                  <c:v>#N/A</c:v>
                </c:pt>
                <c:pt idx="3">
                  <c:v>#N/A</c:v>
                </c:pt>
                <c:pt idx="4">
                  <c:v>-2338</c:v>
                </c:pt>
                <c:pt idx="5">
                  <c:v>#N/A</c:v>
                </c:pt>
                <c:pt idx="6">
                  <c:v>#N/A</c:v>
                </c:pt>
                <c:pt idx="7">
                  <c:v>-2242</c:v>
                </c:pt>
                <c:pt idx="8">
                  <c:v>#N/A</c:v>
                </c:pt>
                <c:pt idx="9">
                  <c:v>#N/A</c:v>
                </c:pt>
                <c:pt idx="10">
                  <c:v>-2447</c:v>
                </c:pt>
                <c:pt idx="11">
                  <c:v>#N/A</c:v>
                </c:pt>
                <c:pt idx="12">
                  <c:v>#N/A</c:v>
                </c:pt>
                <c:pt idx="13">
                  <c:v>-2622</c:v>
                </c:pt>
                <c:pt idx="14">
                  <c:v>#N/A</c:v>
                </c:pt>
              </c:numCache>
            </c:numRef>
          </c:val>
          <c:smooth val="0"/>
          <c:extLst>
            <c:ext xmlns:c16="http://schemas.microsoft.com/office/drawing/2014/chart" uri="{C3380CC4-5D6E-409C-BE32-E72D297353CC}">
              <c16:uniqueId val="{00000008-596C-4069-B189-5DBD9B6B79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40689</c:v>
                </c:pt>
                <c:pt idx="5">
                  <c:v>37288</c:v>
                </c:pt>
                <c:pt idx="8">
                  <c:v>33981</c:v>
                </c:pt>
                <c:pt idx="11">
                  <c:v>30890</c:v>
                </c:pt>
                <c:pt idx="14">
                  <c:v>27840</c:v>
                </c:pt>
              </c:numCache>
            </c:numRef>
          </c:val>
          <c:extLst>
            <c:ext xmlns:c16="http://schemas.microsoft.com/office/drawing/2014/chart" uri="{C3380CC4-5D6E-409C-BE32-E72D297353CC}">
              <c16:uniqueId val="{00000000-A06F-4D52-B926-43A41C954C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06F-4D52-B926-43A41C954C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66986</c:v>
                </c:pt>
                <c:pt idx="5">
                  <c:v>67286</c:v>
                </c:pt>
                <c:pt idx="8">
                  <c:v>67904</c:v>
                </c:pt>
                <c:pt idx="11">
                  <c:v>67197</c:v>
                </c:pt>
                <c:pt idx="14">
                  <c:v>63581</c:v>
                </c:pt>
              </c:numCache>
            </c:numRef>
          </c:val>
          <c:extLst>
            <c:ext xmlns:c16="http://schemas.microsoft.com/office/drawing/2014/chart" uri="{C3380CC4-5D6E-409C-BE32-E72D297353CC}">
              <c16:uniqueId val="{00000002-A06F-4D52-B926-43A41C954C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6F-4D52-B926-43A41C954C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6F-4D52-B926-43A41C954C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6F-4D52-B926-43A41C954C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11919</c:v>
                </c:pt>
                <c:pt idx="3">
                  <c:v>11041</c:v>
                </c:pt>
                <c:pt idx="6">
                  <c:v>9504</c:v>
                </c:pt>
                <c:pt idx="9">
                  <c:v>10505</c:v>
                </c:pt>
                <c:pt idx="12">
                  <c:v>10254</c:v>
                </c:pt>
              </c:numCache>
            </c:numRef>
          </c:val>
          <c:extLst>
            <c:ext xmlns:c16="http://schemas.microsoft.com/office/drawing/2014/chart" uri="{C3380CC4-5D6E-409C-BE32-E72D297353CC}">
              <c16:uniqueId val="{00000006-A06F-4D52-B926-43A41C954C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732</c:v>
                </c:pt>
                <c:pt idx="3">
                  <c:v>765</c:v>
                </c:pt>
                <c:pt idx="6">
                  <c:v>901</c:v>
                </c:pt>
                <c:pt idx="9">
                  <c:v>912</c:v>
                </c:pt>
                <c:pt idx="12">
                  <c:v>925</c:v>
                </c:pt>
              </c:numCache>
            </c:numRef>
          </c:val>
          <c:extLst>
            <c:ext xmlns:c16="http://schemas.microsoft.com/office/drawing/2014/chart" uri="{C3380CC4-5D6E-409C-BE32-E72D297353CC}">
              <c16:uniqueId val="{00000007-A06F-4D52-B926-43A41C954C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06F-4D52-B926-43A41C954C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243</c:v>
                </c:pt>
                <c:pt idx="3">
                  <c:v>197</c:v>
                </c:pt>
                <c:pt idx="6">
                  <c:v>626</c:v>
                </c:pt>
                <c:pt idx="9">
                  <c:v>575</c:v>
                </c:pt>
                <c:pt idx="12">
                  <c:v>593</c:v>
                </c:pt>
              </c:numCache>
            </c:numRef>
          </c:val>
          <c:extLst>
            <c:ext xmlns:c16="http://schemas.microsoft.com/office/drawing/2014/chart" uri="{C3380CC4-5D6E-409C-BE32-E72D297353CC}">
              <c16:uniqueId val="{00000009-A06F-4D52-B926-43A41C954C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8257</c:v>
                </c:pt>
                <c:pt idx="3">
                  <c:v>6696</c:v>
                </c:pt>
                <c:pt idx="6">
                  <c:v>5145</c:v>
                </c:pt>
                <c:pt idx="9">
                  <c:v>5306</c:v>
                </c:pt>
                <c:pt idx="12">
                  <c:v>4818</c:v>
                </c:pt>
              </c:numCache>
            </c:numRef>
          </c:val>
          <c:extLst>
            <c:ext xmlns:c16="http://schemas.microsoft.com/office/drawing/2014/chart" uri="{C3380CC4-5D6E-409C-BE32-E72D297353CC}">
              <c16:uniqueId val="{0000000A-A06F-4D52-B926-43A41C954C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6F-4D52-B926-43A41C954C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24969</c:v>
                </c:pt>
                <c:pt idx="1">
                  <c:v>22276</c:v>
                </c:pt>
                <c:pt idx="2">
                  <c:v>19728</c:v>
                </c:pt>
              </c:numCache>
            </c:numRef>
          </c:val>
          <c:extLst>
            <c:ext xmlns:c16="http://schemas.microsoft.com/office/drawing/2014/chart" uri="{C3380CC4-5D6E-409C-BE32-E72D297353CC}">
              <c16:uniqueId val="{00000000-85D6-4B3E-831A-4081A358FC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55</c:v>
                </c:pt>
                <c:pt idx="1">
                  <c:v>55</c:v>
                </c:pt>
                <c:pt idx="2">
                  <c:v>55</c:v>
                </c:pt>
              </c:numCache>
            </c:numRef>
          </c:val>
          <c:extLst>
            <c:ext xmlns:c16="http://schemas.microsoft.com/office/drawing/2014/chart" uri="{C3380CC4-5D6E-409C-BE32-E72D297353CC}">
              <c16:uniqueId val="{00000001-85D6-4B3E-831A-4081A358FC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41630</c:v>
                </c:pt>
                <c:pt idx="1">
                  <c:v>43275</c:v>
                </c:pt>
                <c:pt idx="2">
                  <c:v>41716</c:v>
                </c:pt>
              </c:numCache>
            </c:numRef>
          </c:val>
          <c:extLst>
            <c:ext xmlns:c16="http://schemas.microsoft.com/office/drawing/2014/chart" uri="{C3380CC4-5D6E-409C-BE32-E72D297353CC}">
              <c16:uniqueId val="{00000002-85D6-4B3E-831A-4081A358FC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財政力指数は、基準財政収入額を基準財政需要額で除して得たものの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か年間平均値です。</a:t>
          </a:r>
        </a:p>
        <a:p>
          <a:r>
            <a:rPr kumimoji="1" lang="ja-JP" altLang="en-US" sz="1300">
              <a:latin typeface="ＭＳ Ｐゴシック" panose="020B0600070205080204" pitchFamily="50" charset="-128"/>
              <a:ea typeface="ＭＳ Ｐゴシック" panose="020B0600070205080204" pitchFamily="50" charset="-128"/>
            </a:rPr>
            <a:t>　令和元年度の財政力指数は、前年度より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令和元年度は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151606</xdr:rowOff>
    </xdr:from>
    <xdr:to>
      <xdr:col>23</xdr:col>
      <xdr:colOff>133350</xdr:colOff>
      <xdr:row>42</xdr:row>
      <xdr:rowOff>10319</xdr:rowOff>
    </xdr:to>
    <xdr:cxnSp macro="">
      <xdr:nvCxnSpPr>
        <xdr:cNvPr id="73" name="直線コネクタ 72"/>
        <xdr:cNvCxnSpPr/>
      </xdr:nvCxnSpPr>
      <xdr:spPr>
        <a:xfrm>
          <a:off x="4114800" y="718105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151606</xdr:rowOff>
    </xdr:from>
    <xdr:to>
      <xdr:col>19</xdr:col>
      <xdr:colOff>133350</xdr:colOff>
      <xdr:row>41</xdr:row>
      <xdr:rowOff>166688</xdr:rowOff>
    </xdr:to>
    <xdr:cxnSp macro="">
      <xdr:nvCxnSpPr>
        <xdr:cNvPr id="76" name="直線コネクタ 75"/>
        <xdr:cNvCxnSpPr/>
      </xdr:nvCxnSpPr>
      <xdr:spPr>
        <a:xfrm flipV="1">
          <a:off x="3225800" y="71810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166688</xdr:rowOff>
    </xdr:from>
    <xdr:to>
      <xdr:col>15</xdr:col>
      <xdr:colOff>82550</xdr:colOff>
      <xdr:row>42</xdr:row>
      <xdr:rowOff>10319</xdr:rowOff>
    </xdr:to>
    <xdr:cxnSp macro="">
      <xdr:nvCxnSpPr>
        <xdr:cNvPr id="79" name="直線コネクタ 78"/>
        <xdr:cNvCxnSpPr/>
      </xdr:nvCxnSpPr>
      <xdr:spPr>
        <a:xfrm flipV="1">
          <a:off x="2336800" y="7196138"/>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10319</xdr:rowOff>
    </xdr:from>
    <xdr:to>
      <xdr:col>11</xdr:col>
      <xdr:colOff>31750</xdr:colOff>
      <xdr:row>42</xdr:row>
      <xdr:rowOff>25400</xdr:rowOff>
    </xdr:to>
    <xdr:cxnSp macro="">
      <xdr:nvCxnSpPr>
        <xdr:cNvPr id="82" name="直線コネクタ 81"/>
        <xdr:cNvCxnSpPr/>
      </xdr:nvCxnSpPr>
      <xdr:spPr>
        <a:xfrm flipV="1">
          <a:off x="1447800" y="72112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130969</xdr:rowOff>
    </xdr:from>
    <xdr:to>
      <xdr:col>23</xdr:col>
      <xdr:colOff>184150</xdr:colOff>
      <xdr:row>42</xdr:row>
      <xdr:rowOff>61119</xdr:rowOff>
    </xdr:to>
    <xdr:sp macro="" textlink="">
      <xdr:nvSpPr>
        <xdr:cNvPr id="92" name="楕円 91"/>
        <xdr:cNvSpPr/>
      </xdr:nvSpPr>
      <xdr:spPr>
        <a:xfrm>
          <a:off x="49022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147496</xdr:rowOff>
    </xdr:from>
    <xdr:ext cx="762000" cy="259045"/>
    <xdr:sp macro="" textlink="">
      <xdr:nvSpPr>
        <xdr:cNvPr id="93" name="財政力該当値テキスト"/>
        <xdr:cNvSpPr txBox="1"/>
      </xdr:nvSpPr>
      <xdr:spPr>
        <a:xfrm>
          <a:off x="5041900" y="700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100806</xdr:rowOff>
    </xdr:from>
    <xdr:to>
      <xdr:col>19</xdr:col>
      <xdr:colOff>184150</xdr:colOff>
      <xdr:row>42</xdr:row>
      <xdr:rowOff>30956</xdr:rowOff>
    </xdr:to>
    <xdr:sp macro="" textlink="">
      <xdr:nvSpPr>
        <xdr:cNvPr id="94" name="楕円 93"/>
        <xdr:cNvSpPr/>
      </xdr:nvSpPr>
      <xdr:spPr>
        <a:xfrm>
          <a:off x="40640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41133</xdr:rowOff>
    </xdr:from>
    <xdr:ext cx="736600" cy="259045"/>
    <xdr:sp macro="" textlink="">
      <xdr:nvSpPr>
        <xdr:cNvPr id="95" name="テキスト ボックス 94"/>
        <xdr:cNvSpPr txBox="1"/>
      </xdr:nvSpPr>
      <xdr:spPr>
        <a:xfrm>
          <a:off x="3733800" y="689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115888</xdr:rowOff>
    </xdr:from>
    <xdr:to>
      <xdr:col>15</xdr:col>
      <xdr:colOff>133350</xdr:colOff>
      <xdr:row>42</xdr:row>
      <xdr:rowOff>46038</xdr:rowOff>
    </xdr:to>
    <xdr:sp macro="" textlink="">
      <xdr:nvSpPr>
        <xdr:cNvPr id="96" name="楕円 95"/>
        <xdr:cNvSpPr/>
      </xdr:nvSpPr>
      <xdr:spPr>
        <a:xfrm>
          <a:off x="3175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56215</xdr:rowOff>
    </xdr:from>
    <xdr:ext cx="762000" cy="259045"/>
    <xdr:sp macro="" textlink="">
      <xdr:nvSpPr>
        <xdr:cNvPr id="97" name="テキスト ボックス 96"/>
        <xdr:cNvSpPr txBox="1"/>
      </xdr:nvSpPr>
      <xdr:spPr>
        <a:xfrm>
          <a:off x="2844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130969</xdr:rowOff>
    </xdr:from>
    <xdr:to>
      <xdr:col>11</xdr:col>
      <xdr:colOff>82550</xdr:colOff>
      <xdr:row>42</xdr:row>
      <xdr:rowOff>61119</xdr:rowOff>
    </xdr:to>
    <xdr:sp macro="" textlink="">
      <xdr:nvSpPr>
        <xdr:cNvPr id="98" name="楕円 97"/>
        <xdr:cNvSpPr/>
      </xdr:nvSpPr>
      <xdr:spPr>
        <a:xfrm>
          <a:off x="2286000" y="71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71296</xdr:rowOff>
    </xdr:from>
    <xdr:ext cx="762000" cy="259045"/>
    <xdr:sp macro="" textlink="">
      <xdr:nvSpPr>
        <xdr:cNvPr id="99" name="テキスト ボックス 98"/>
        <xdr:cNvSpPr txBox="1"/>
      </xdr:nvSpPr>
      <xdr:spPr>
        <a:xfrm>
          <a:off x="1955800" y="69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100" name="楕円 99"/>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101" name="テキスト ボックス 10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経常収支比率は、毎年度、経常的に支出される経費に充当された一般財源の額が、経常的に収入される一般財源などの合計額に占める割合です。令和元年度の経常収支比率は、前年度を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ポイント下回りました。</a:t>
          </a:r>
        </a:p>
        <a:p>
          <a:r>
            <a:rPr kumimoji="1" lang="ja-JP" altLang="en-US" sz="1300">
              <a:latin typeface="ＭＳ Ｐゴシック" panose="020B0600070205080204" pitchFamily="50" charset="-128"/>
              <a:ea typeface="ＭＳ Ｐゴシック" panose="020B0600070205080204" pitchFamily="50" charset="-128"/>
            </a:rPr>
            <a:t>　これは、経常的経費充当一般財源等が約</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億円増加したものの、経常的一般財源等総額が約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億円増加したことによるものです。     </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今後も、経常的な経費の縮減を図り、収支の均衡と共に、財政構造の弾力性を維持することで、安定的かつ健全な財政運営に努めていきます。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46482</xdr:rowOff>
    </xdr:to>
    <xdr:cxnSp macro="">
      <xdr:nvCxnSpPr>
        <xdr:cNvPr id="134" name="直線コネクタ 133"/>
        <xdr:cNvCxnSpPr/>
      </xdr:nvCxnSpPr>
      <xdr:spPr>
        <a:xfrm flipV="1">
          <a:off x="4114800" y="1103630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123698</xdr:rowOff>
    </xdr:to>
    <xdr:cxnSp macro="">
      <xdr:nvCxnSpPr>
        <xdr:cNvPr id="137" name="直線コネクタ 136"/>
        <xdr:cNvCxnSpPr/>
      </xdr:nvCxnSpPr>
      <xdr:spPr>
        <a:xfrm flipV="1">
          <a:off x="3225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40" name="直線コネクタ 139"/>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65</xdr:row>
      <xdr:rowOff>162306</xdr:rowOff>
    </xdr:to>
    <xdr:cxnSp macro="">
      <xdr:nvCxnSpPr>
        <xdr:cNvPr id="143" name="直線コネクタ 142"/>
        <xdr:cNvCxnSpPr/>
      </xdr:nvCxnSpPr>
      <xdr:spPr>
        <a:xfrm>
          <a:off x="1447800" y="1072743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3" name="楕円 152"/>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4"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7" name="楕円 156"/>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8" name="テキスト ボックス 157"/>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9" name="楕円 158"/>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60" name="テキスト ボックス 159"/>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61" name="楕円 160"/>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62" name="テキスト ボックス 161"/>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％の減、物件費は</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％の増となりました。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類似団体平均値と比較して高い要因として、人件費については、福祉系職員が多い傾向にあることによります。また物件費については、各種委託費等の増の影響によるものです。</a:t>
          </a:r>
        </a:p>
        <a:p>
          <a:r>
            <a:rPr kumimoji="1" lang="ja-JP" altLang="en-US" sz="1300">
              <a:latin typeface="ＭＳ Ｐゴシック" panose="020B0600070205080204" pitchFamily="50" charset="-128"/>
              <a:ea typeface="ＭＳ Ｐゴシック" panose="020B0600070205080204" pitchFamily="50" charset="-128"/>
            </a:rPr>
            <a:t>　今後も継続的に職員数の適正化及び事務の効率化に努めていきます。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123487</xdr:rowOff>
    </xdr:from>
    <xdr:to>
      <xdr:col>23</xdr:col>
      <xdr:colOff>133350</xdr:colOff>
      <xdr:row>83</xdr:row>
      <xdr:rowOff>4626</xdr:rowOff>
    </xdr:to>
    <xdr:cxnSp macro="">
      <xdr:nvCxnSpPr>
        <xdr:cNvPr id="195" name="直線コネクタ 194"/>
        <xdr:cNvCxnSpPr/>
      </xdr:nvCxnSpPr>
      <xdr:spPr>
        <a:xfrm>
          <a:off x="4114800" y="14182387"/>
          <a:ext cx="8382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121021</xdr:rowOff>
    </xdr:from>
    <xdr:to>
      <xdr:col>19</xdr:col>
      <xdr:colOff>133350</xdr:colOff>
      <xdr:row>82</xdr:row>
      <xdr:rowOff>123487</xdr:rowOff>
    </xdr:to>
    <xdr:cxnSp macro="">
      <xdr:nvCxnSpPr>
        <xdr:cNvPr id="198" name="直線コネクタ 197"/>
        <xdr:cNvCxnSpPr/>
      </xdr:nvCxnSpPr>
      <xdr:spPr>
        <a:xfrm>
          <a:off x="3225800" y="14179921"/>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113666</xdr:rowOff>
    </xdr:from>
    <xdr:to>
      <xdr:col>15</xdr:col>
      <xdr:colOff>82550</xdr:colOff>
      <xdr:row>82</xdr:row>
      <xdr:rowOff>121021</xdr:rowOff>
    </xdr:to>
    <xdr:cxnSp macro="">
      <xdr:nvCxnSpPr>
        <xdr:cNvPr id="201" name="直線コネクタ 200"/>
        <xdr:cNvCxnSpPr/>
      </xdr:nvCxnSpPr>
      <xdr:spPr>
        <a:xfrm>
          <a:off x="2336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96650</xdr:rowOff>
    </xdr:from>
    <xdr:to>
      <xdr:col>11</xdr:col>
      <xdr:colOff>31750</xdr:colOff>
      <xdr:row>82</xdr:row>
      <xdr:rowOff>113666</xdr:rowOff>
    </xdr:to>
    <xdr:cxnSp macro="">
      <xdr:nvCxnSpPr>
        <xdr:cNvPr id="204" name="直線コネクタ 203"/>
        <xdr:cNvCxnSpPr/>
      </xdr:nvCxnSpPr>
      <xdr:spPr>
        <a:xfrm>
          <a:off x="1447800" y="14155550"/>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125276</xdr:rowOff>
    </xdr:from>
    <xdr:to>
      <xdr:col>23</xdr:col>
      <xdr:colOff>184150</xdr:colOff>
      <xdr:row>83</xdr:row>
      <xdr:rowOff>55426</xdr:rowOff>
    </xdr:to>
    <xdr:sp macro="" textlink="">
      <xdr:nvSpPr>
        <xdr:cNvPr id="214" name="楕円 213"/>
        <xdr:cNvSpPr/>
      </xdr:nvSpPr>
      <xdr:spPr>
        <a:xfrm>
          <a:off x="4902200" y="14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97353</xdr:rowOff>
    </xdr:from>
    <xdr:ext cx="762000" cy="259045"/>
    <xdr:sp macro="" textlink="">
      <xdr:nvSpPr>
        <xdr:cNvPr id="215" name="人件費・物件費等の状況該当値テキスト"/>
        <xdr:cNvSpPr txBox="1"/>
      </xdr:nvSpPr>
      <xdr:spPr>
        <a:xfrm>
          <a:off x="5041900" y="1415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72687</xdr:rowOff>
    </xdr:from>
    <xdr:to>
      <xdr:col>19</xdr:col>
      <xdr:colOff>184150</xdr:colOff>
      <xdr:row>83</xdr:row>
      <xdr:rowOff>2837</xdr:rowOff>
    </xdr:to>
    <xdr:sp macro="" textlink="">
      <xdr:nvSpPr>
        <xdr:cNvPr id="216" name="楕円 215"/>
        <xdr:cNvSpPr/>
      </xdr:nvSpPr>
      <xdr:spPr>
        <a:xfrm>
          <a:off x="40640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159064</xdr:rowOff>
    </xdr:from>
    <xdr:ext cx="736600" cy="259045"/>
    <xdr:sp macro="" textlink="">
      <xdr:nvSpPr>
        <xdr:cNvPr id="217" name="テキスト ボックス 216"/>
        <xdr:cNvSpPr txBox="1"/>
      </xdr:nvSpPr>
      <xdr:spPr>
        <a:xfrm>
          <a:off x="3733800" y="1421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70221</xdr:rowOff>
    </xdr:from>
    <xdr:to>
      <xdr:col>15</xdr:col>
      <xdr:colOff>133350</xdr:colOff>
      <xdr:row>83</xdr:row>
      <xdr:rowOff>371</xdr:rowOff>
    </xdr:to>
    <xdr:sp macro="" textlink="">
      <xdr:nvSpPr>
        <xdr:cNvPr id="218" name="楕円 217"/>
        <xdr:cNvSpPr/>
      </xdr:nvSpPr>
      <xdr:spPr>
        <a:xfrm>
          <a:off x="3175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156598</xdr:rowOff>
    </xdr:from>
    <xdr:ext cx="762000" cy="259045"/>
    <xdr:sp macro="" textlink="">
      <xdr:nvSpPr>
        <xdr:cNvPr id="219" name="テキスト ボックス 218"/>
        <xdr:cNvSpPr txBox="1"/>
      </xdr:nvSpPr>
      <xdr:spPr>
        <a:xfrm>
          <a:off x="2844800" y="1421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62866</xdr:rowOff>
    </xdr:from>
    <xdr:to>
      <xdr:col>11</xdr:col>
      <xdr:colOff>82550</xdr:colOff>
      <xdr:row>82</xdr:row>
      <xdr:rowOff>164466</xdr:rowOff>
    </xdr:to>
    <xdr:sp macro="" textlink="">
      <xdr:nvSpPr>
        <xdr:cNvPr id="220" name="楕円 219"/>
        <xdr:cNvSpPr/>
      </xdr:nvSpPr>
      <xdr:spPr>
        <a:xfrm>
          <a:off x="2286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149243</xdr:rowOff>
    </xdr:from>
    <xdr:ext cx="762000" cy="259045"/>
    <xdr:sp macro="" textlink="">
      <xdr:nvSpPr>
        <xdr:cNvPr id="221" name="テキスト ボックス 220"/>
        <xdr:cNvSpPr txBox="1"/>
      </xdr:nvSpPr>
      <xdr:spPr>
        <a:xfrm>
          <a:off x="1955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45850</xdr:rowOff>
    </xdr:from>
    <xdr:to>
      <xdr:col>7</xdr:col>
      <xdr:colOff>31750</xdr:colOff>
      <xdr:row>82</xdr:row>
      <xdr:rowOff>147450</xdr:rowOff>
    </xdr:to>
    <xdr:sp macro="" textlink="">
      <xdr:nvSpPr>
        <xdr:cNvPr id="222" name="楕円 221"/>
        <xdr:cNvSpPr/>
      </xdr:nvSpPr>
      <xdr:spPr>
        <a:xfrm>
          <a:off x="1397000" y="141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132227</xdr:rowOff>
    </xdr:from>
    <xdr:ext cx="762000" cy="259045"/>
    <xdr:sp macro="" textlink="">
      <xdr:nvSpPr>
        <xdr:cNvPr id="223" name="テキスト ボックス 222"/>
        <xdr:cNvSpPr txBox="1"/>
      </xdr:nvSpPr>
      <xdr:spPr>
        <a:xfrm>
          <a:off x="1066800" y="1419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ラスパイレス指数は、国家公務員の給料を１００とした場合の地方公務員の給与水準を指数で表したものです。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日現在のラスパイレス指数は、前年と比較すると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ポイント減少しました。これは、令和元年度給与勧告に基づき、公民較差△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を解消するため、給料表を改定したことによるものです。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概ね国家公務員の給与水準と均衡していますが、今後も引き続き職員給与の適正化に努めていきます。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106680</xdr:rowOff>
    </xdr:from>
    <xdr:to>
      <xdr:col>81</xdr:col>
      <xdr:colOff>44450</xdr:colOff>
      <xdr:row>86</xdr:row>
      <xdr:rowOff>149861</xdr:rowOff>
    </xdr:to>
    <xdr:cxnSp macro="">
      <xdr:nvCxnSpPr>
        <xdr:cNvPr id="255" name="直線コネクタ 254"/>
        <xdr:cNvCxnSpPr/>
      </xdr:nvCxnSpPr>
      <xdr:spPr>
        <a:xfrm flipV="1">
          <a:off x="16179800" y="14508480"/>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88</xdr:row>
      <xdr:rowOff>144780</xdr:rowOff>
    </xdr:to>
    <xdr:cxnSp macro="">
      <xdr:nvCxnSpPr>
        <xdr:cNvPr id="258" name="直線コネクタ 257"/>
        <xdr:cNvCxnSpPr/>
      </xdr:nvCxnSpPr>
      <xdr:spPr>
        <a:xfrm flipV="1">
          <a:off x="15290800" y="14894561"/>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88</xdr:row>
      <xdr:rowOff>144780</xdr:rowOff>
    </xdr:to>
    <xdr:cxnSp macro="">
      <xdr:nvCxnSpPr>
        <xdr:cNvPr id="261" name="直線コネクタ 260"/>
        <xdr:cNvCxnSpPr/>
      </xdr:nvCxnSpPr>
      <xdr:spPr>
        <a:xfrm>
          <a:off x="14401800" y="14894561"/>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149861</xdr:rowOff>
    </xdr:to>
    <xdr:cxnSp macro="">
      <xdr:nvCxnSpPr>
        <xdr:cNvPr id="264" name="直線コネクタ 263"/>
        <xdr:cNvCxnSpPr/>
      </xdr:nvCxnSpPr>
      <xdr:spPr>
        <a:xfrm>
          <a:off x="13512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4" name="楕円 273"/>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27957</xdr:rowOff>
    </xdr:from>
    <xdr:ext cx="762000" cy="259045"/>
    <xdr:sp macro="" textlink="">
      <xdr:nvSpPr>
        <xdr:cNvPr id="275" name="給与水準   （国との比較）該当値テキスト"/>
        <xdr:cNvSpPr txBox="1"/>
      </xdr:nvSpPr>
      <xdr:spPr>
        <a:xfrm>
          <a:off x="17106900" y="144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77" name="テキスト ボックス 276"/>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93980</xdr:rowOff>
    </xdr:from>
    <xdr:to>
      <xdr:col>73</xdr:col>
      <xdr:colOff>44450</xdr:colOff>
      <xdr:row>89</xdr:row>
      <xdr:rowOff>24130</xdr:rowOff>
    </xdr:to>
    <xdr:sp macro="" textlink="">
      <xdr:nvSpPr>
        <xdr:cNvPr id="278" name="楕円 277"/>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8907</xdr:rowOff>
    </xdr:from>
    <xdr:ext cx="762000" cy="259045"/>
    <xdr:sp macro="" textlink="">
      <xdr:nvSpPr>
        <xdr:cNvPr id="279" name="テキスト ボックス 278"/>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0" name="楕円 279"/>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1" name="テキスト ボックス 280"/>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保育園、児童館で勤務する福祉系職員が多い傾向にあることから、人口千人当たり職員数も類似団体平均値と比べて大きくなっています。職員数の適正化については、これまで職員数の削減に鋭意取り組んできました。今後も「文の京」総合戦略（令和２年度～令和５年度）に基づき、事務事業の見直しを図るとともに、ＲＰＡ等の活用による業務改善、業務量の軽減等を図るとともに、組織の見直し及び各部署の事務量の変化に応じて、引き続き職員数の適正化に努めて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46990</xdr:rowOff>
    </xdr:to>
    <xdr:cxnSp macro="">
      <xdr:nvCxnSpPr>
        <xdr:cNvPr id="320" name="直線コネクタ 319"/>
        <xdr:cNvCxnSpPr/>
      </xdr:nvCxnSpPr>
      <xdr:spPr>
        <a:xfrm>
          <a:off x="16179800" y="104985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34351</xdr:rowOff>
    </xdr:from>
    <xdr:to>
      <xdr:col>77</xdr:col>
      <xdr:colOff>44450</xdr:colOff>
      <xdr:row>61</xdr:row>
      <xdr:rowOff>40096</xdr:rowOff>
    </xdr:to>
    <xdr:cxnSp macro="">
      <xdr:nvCxnSpPr>
        <xdr:cNvPr id="323" name="直線コネクタ 322"/>
        <xdr:cNvCxnSpPr/>
      </xdr:nvCxnSpPr>
      <xdr:spPr>
        <a:xfrm>
          <a:off x="15290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46990</xdr:rowOff>
    </xdr:to>
    <xdr:cxnSp macro="">
      <xdr:nvCxnSpPr>
        <xdr:cNvPr id="326" name="直線コネクタ 325"/>
        <xdr:cNvCxnSpPr/>
      </xdr:nvCxnSpPr>
      <xdr:spPr>
        <a:xfrm flipV="1">
          <a:off x="14401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57331</xdr:rowOff>
    </xdr:to>
    <xdr:cxnSp macro="">
      <xdr:nvCxnSpPr>
        <xdr:cNvPr id="329" name="直線コネクタ 328"/>
        <xdr:cNvCxnSpPr/>
      </xdr:nvCxnSpPr>
      <xdr:spPr>
        <a:xfrm flipV="1">
          <a:off x="13512800" y="105054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39" name="楕円 338"/>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139717</xdr:rowOff>
    </xdr:from>
    <xdr:ext cx="762000" cy="259045"/>
    <xdr:sp macro="" textlink="">
      <xdr:nvSpPr>
        <xdr:cNvPr id="340" name="定員管理の状況該当値テキスト"/>
        <xdr:cNvSpPr txBox="1"/>
      </xdr:nvSpPr>
      <xdr:spPr>
        <a:xfrm>
          <a:off x="17106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1" name="楕円 340"/>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75673</xdr:rowOff>
    </xdr:from>
    <xdr:ext cx="736600" cy="259045"/>
    <xdr:sp macro="" textlink="">
      <xdr:nvSpPr>
        <xdr:cNvPr id="342" name="テキスト ボックス 341"/>
        <xdr:cNvSpPr txBox="1"/>
      </xdr:nvSpPr>
      <xdr:spPr>
        <a:xfrm>
          <a:off x="15798800" y="1053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155001</xdr:rowOff>
    </xdr:from>
    <xdr:to>
      <xdr:col>73</xdr:col>
      <xdr:colOff>44450</xdr:colOff>
      <xdr:row>61</xdr:row>
      <xdr:rowOff>85151</xdr:rowOff>
    </xdr:to>
    <xdr:sp macro="" textlink="">
      <xdr:nvSpPr>
        <xdr:cNvPr id="343" name="楕円 342"/>
        <xdr:cNvSpPr/>
      </xdr:nvSpPr>
      <xdr:spPr>
        <a:xfrm>
          <a:off x="15240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69928</xdr:rowOff>
    </xdr:from>
    <xdr:ext cx="762000" cy="259045"/>
    <xdr:sp macro="" textlink="">
      <xdr:nvSpPr>
        <xdr:cNvPr id="344" name="テキスト ボックス 343"/>
        <xdr:cNvSpPr txBox="1"/>
      </xdr:nvSpPr>
      <xdr:spPr>
        <a:xfrm>
          <a:off x="14909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5" name="楕円 344"/>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6" name="テキスト ボックス 345"/>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6531</xdr:rowOff>
    </xdr:from>
    <xdr:to>
      <xdr:col>64</xdr:col>
      <xdr:colOff>152400</xdr:colOff>
      <xdr:row>61</xdr:row>
      <xdr:rowOff>108131</xdr:rowOff>
    </xdr:to>
    <xdr:sp macro="" textlink="">
      <xdr:nvSpPr>
        <xdr:cNvPr id="347" name="楕円 346"/>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92908</xdr:rowOff>
    </xdr:from>
    <xdr:ext cx="762000" cy="259045"/>
    <xdr:sp macro="" textlink="">
      <xdr:nvSpPr>
        <xdr:cNvPr id="348" name="テキスト ボックス 347"/>
        <xdr:cNvSpPr txBox="1"/>
      </xdr:nvSpPr>
      <xdr:spPr>
        <a:xfrm>
          <a:off x="13131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か年間平均値で、資金繰りの危険度を示すものです。令和元年度の実質公債費比率は、前年度と同数値となりました。類似団体平均値との比較では、平成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年度以降、下回って推移しており、令和元年度も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77" name="直線コネクタ 376"/>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132080</xdr:rowOff>
    </xdr:to>
    <xdr:cxnSp macro="">
      <xdr:nvCxnSpPr>
        <xdr:cNvPr id="380" name="直線コネクタ 379"/>
        <xdr:cNvCxnSpPr/>
      </xdr:nvCxnSpPr>
      <xdr:spPr>
        <a:xfrm flipV="1">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8890</xdr:rowOff>
    </xdr:to>
    <xdr:cxnSp macro="">
      <xdr:nvCxnSpPr>
        <xdr:cNvPr id="383" name="直線コネクタ 382"/>
        <xdr:cNvCxnSpPr/>
      </xdr:nvCxnSpPr>
      <xdr:spPr>
        <a:xfrm flipV="1">
          <a:off x="14401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105410</xdr:rowOff>
    </xdr:to>
    <xdr:cxnSp macro="">
      <xdr:nvCxnSpPr>
        <xdr:cNvPr id="386" name="直線コネクタ 385"/>
        <xdr:cNvCxnSpPr/>
      </xdr:nvCxnSpPr>
      <xdr:spPr>
        <a:xfrm flipV="1">
          <a:off x="13512800" y="66954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6" name="楕円 395"/>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397"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398" name="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399" name="テキスト ボックス 398"/>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2" name="楕円 40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3" name="テキスト ボックス 40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4" name="楕円 40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5" name="テキスト ボックス 404"/>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元年度の将来負担比率は、将来負担額に対して充当可能財源等が上回っているため、引き続き</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となっています。</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令和元年度の人件費の経常収支比率は、前年度より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ポイント減少しました。類似団体平均値との比較では、大きく上回って推移しています。　</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年度の団塊の世代の職員の大量退職期以来の２度目のピークであったことから、平成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年度以降は、減少傾向が続くと見込まれますが、今後も引き続き職員数の適正化などを進め、人件費総額の抑制に努めていきます。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xdr:rowOff>
    </xdr:from>
    <xdr:to>
      <xdr:col>24</xdr:col>
      <xdr:colOff>25400</xdr:colOff>
      <xdr:row>39</xdr:row>
      <xdr:rowOff>41275</xdr:rowOff>
    </xdr:to>
    <xdr:cxnSp macro="">
      <xdr:nvCxnSpPr>
        <xdr:cNvPr id="65" name="直線コネクタ 64"/>
        <xdr:cNvCxnSpPr/>
      </xdr:nvCxnSpPr>
      <xdr:spPr>
        <a:xfrm flipV="1">
          <a:off x="4826000" y="5661025"/>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xdr:rowOff>
    </xdr:from>
    <xdr:ext cx="762000" cy="259045"/>
    <xdr:sp macro="" textlink="">
      <xdr:nvSpPr>
        <xdr:cNvPr id="66" name="人件費最小値テキスト"/>
        <xdr:cNvSpPr txBox="1"/>
      </xdr:nvSpPr>
      <xdr:spPr>
        <a:xfrm>
          <a:off x="4914900" y="669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41275</xdr:rowOff>
    </xdr:from>
    <xdr:to>
      <xdr:col>24</xdr:col>
      <xdr:colOff>114300</xdr:colOff>
      <xdr:row>39</xdr:row>
      <xdr:rowOff>41275</xdr:rowOff>
    </xdr:to>
    <xdr:cxnSp macro="">
      <xdr:nvCxnSpPr>
        <xdr:cNvPr id="67" name="直線コネクタ 66"/>
        <xdr:cNvCxnSpPr/>
      </xdr:nvCxnSpPr>
      <xdr:spPr>
        <a:xfrm>
          <a:off x="4737100" y="672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89552</xdr:rowOff>
    </xdr:from>
    <xdr:ext cx="762000" cy="259045"/>
    <xdr:sp macro="" textlink="">
      <xdr:nvSpPr>
        <xdr:cNvPr id="68" name="人件費最大値テキスト"/>
        <xdr:cNvSpPr txBox="1"/>
      </xdr:nvSpPr>
      <xdr:spPr>
        <a:xfrm>
          <a:off x="4914900" y="540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xdr:rowOff>
    </xdr:from>
    <xdr:to>
      <xdr:col>24</xdr:col>
      <xdr:colOff>114300</xdr:colOff>
      <xdr:row>33</xdr:row>
      <xdr:rowOff>3175</xdr:rowOff>
    </xdr:to>
    <xdr:cxnSp macro="">
      <xdr:nvCxnSpPr>
        <xdr:cNvPr id="69" name="直線コネクタ 68"/>
        <xdr:cNvCxnSpPr/>
      </xdr:nvCxnSpPr>
      <xdr:spPr>
        <a:xfrm>
          <a:off x="4737100" y="566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41275</xdr:rowOff>
    </xdr:from>
    <xdr:to>
      <xdr:col>24</xdr:col>
      <xdr:colOff>25400</xdr:colOff>
      <xdr:row>39</xdr:row>
      <xdr:rowOff>136525</xdr:rowOff>
    </xdr:to>
    <xdr:cxnSp macro="">
      <xdr:nvCxnSpPr>
        <xdr:cNvPr id="70" name="直線コネクタ 69"/>
        <xdr:cNvCxnSpPr/>
      </xdr:nvCxnSpPr>
      <xdr:spPr>
        <a:xfrm flipV="1">
          <a:off x="3987800" y="6727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71"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72" name="フローチャート: 判断 71"/>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136525</xdr:rowOff>
    </xdr:from>
    <xdr:to>
      <xdr:col>19</xdr:col>
      <xdr:colOff>187325</xdr:colOff>
      <xdr:row>40</xdr:row>
      <xdr:rowOff>88900</xdr:rowOff>
    </xdr:to>
    <xdr:cxnSp macro="">
      <xdr:nvCxnSpPr>
        <xdr:cNvPr id="73" name="直線コネクタ 72"/>
        <xdr:cNvCxnSpPr/>
      </xdr:nvCxnSpPr>
      <xdr:spPr>
        <a:xfrm flipV="1">
          <a:off x="3098800" y="68230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57150</xdr:rowOff>
    </xdr:from>
    <xdr:to>
      <xdr:col>20</xdr:col>
      <xdr:colOff>38100</xdr:colOff>
      <xdr:row>36</xdr:row>
      <xdr:rowOff>158750</xdr:rowOff>
    </xdr:to>
    <xdr:sp macro="" textlink="">
      <xdr:nvSpPr>
        <xdr:cNvPr id="74" name="フローチャート: 判断 73"/>
        <xdr:cNvSpPr/>
      </xdr:nvSpPr>
      <xdr:spPr>
        <a:xfrm>
          <a:off x="3937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168927</xdr:rowOff>
    </xdr:from>
    <xdr:ext cx="736600" cy="259045"/>
    <xdr:sp macro="" textlink="">
      <xdr:nvSpPr>
        <xdr:cNvPr id="75" name="テキスト ボックス 74"/>
        <xdr:cNvSpPr txBox="1"/>
      </xdr:nvSpPr>
      <xdr:spPr>
        <a:xfrm>
          <a:off x="3606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41</xdr:row>
      <xdr:rowOff>50800</xdr:rowOff>
    </xdr:to>
    <xdr:cxnSp macro="">
      <xdr:nvCxnSpPr>
        <xdr:cNvPr id="76" name="直線コネクタ 75"/>
        <xdr:cNvCxnSpPr/>
      </xdr:nvCxnSpPr>
      <xdr:spPr>
        <a:xfrm flipV="1">
          <a:off x="2209800" y="6946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7" name="フローチャート: 判断 76"/>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73677</xdr:rowOff>
    </xdr:from>
    <xdr:ext cx="762000" cy="259045"/>
    <xdr:sp macro="" textlink="">
      <xdr:nvSpPr>
        <xdr:cNvPr id="78" name="テキスト ボックス 77"/>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31750</xdr:rowOff>
    </xdr:from>
    <xdr:to>
      <xdr:col>11</xdr:col>
      <xdr:colOff>9525</xdr:colOff>
      <xdr:row>41</xdr:row>
      <xdr:rowOff>50800</xdr:rowOff>
    </xdr:to>
    <xdr:cxnSp macro="">
      <xdr:nvCxnSpPr>
        <xdr:cNvPr id="79" name="直線コネクタ 78"/>
        <xdr:cNvCxnSpPr/>
      </xdr:nvCxnSpPr>
      <xdr:spPr>
        <a:xfrm>
          <a:off x="1320800" y="6889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142875</xdr:rowOff>
    </xdr:from>
    <xdr:to>
      <xdr:col>11</xdr:col>
      <xdr:colOff>60325</xdr:colOff>
      <xdr:row>37</xdr:row>
      <xdr:rowOff>73025</xdr:rowOff>
    </xdr:to>
    <xdr:sp macro="" textlink="">
      <xdr:nvSpPr>
        <xdr:cNvPr id="80" name="フローチャート: 判断 79"/>
        <xdr:cNvSpPr/>
      </xdr:nvSpPr>
      <xdr:spPr>
        <a:xfrm>
          <a:off x="21590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83202</xdr:rowOff>
    </xdr:from>
    <xdr:ext cx="762000" cy="259045"/>
    <xdr:sp macro="" textlink="">
      <xdr:nvSpPr>
        <xdr:cNvPr id="81" name="テキスト ボックス 80"/>
        <xdr:cNvSpPr txBox="1"/>
      </xdr:nvSpPr>
      <xdr:spPr>
        <a:xfrm>
          <a:off x="1828800" y="60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95250</xdr:rowOff>
    </xdr:from>
    <xdr:to>
      <xdr:col>6</xdr:col>
      <xdr:colOff>171450</xdr:colOff>
      <xdr:row>37</xdr:row>
      <xdr:rowOff>25400</xdr:rowOff>
    </xdr:to>
    <xdr:sp macro="" textlink="">
      <xdr:nvSpPr>
        <xdr:cNvPr id="82" name="フローチャート: 判断 81"/>
        <xdr:cNvSpPr/>
      </xdr:nvSpPr>
      <xdr:spPr>
        <a:xfrm>
          <a:off x="12700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35577</xdr:rowOff>
    </xdr:from>
    <xdr:ext cx="762000" cy="259045"/>
    <xdr:sp macro="" textlink="">
      <xdr:nvSpPr>
        <xdr:cNvPr id="83" name="テキスト ボックス 82"/>
        <xdr:cNvSpPr txBox="1"/>
      </xdr:nvSpPr>
      <xdr:spPr>
        <a:xfrm>
          <a:off x="939800" y="603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161925</xdr:rowOff>
    </xdr:from>
    <xdr:to>
      <xdr:col>24</xdr:col>
      <xdr:colOff>76200</xdr:colOff>
      <xdr:row>39</xdr:row>
      <xdr:rowOff>92075</xdr:rowOff>
    </xdr:to>
    <xdr:sp macro="" textlink="">
      <xdr:nvSpPr>
        <xdr:cNvPr id="89" name="楕円 88"/>
        <xdr:cNvSpPr/>
      </xdr:nvSpPr>
      <xdr:spPr>
        <a:xfrm>
          <a:off x="47752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70502</xdr:rowOff>
    </xdr:from>
    <xdr:ext cx="762000" cy="259045"/>
    <xdr:sp macro="" textlink="">
      <xdr:nvSpPr>
        <xdr:cNvPr id="90" name="人件費該当値テキスト"/>
        <xdr:cNvSpPr txBox="1"/>
      </xdr:nvSpPr>
      <xdr:spPr>
        <a:xfrm>
          <a:off x="4914900" y="658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85725</xdr:rowOff>
    </xdr:from>
    <xdr:to>
      <xdr:col>20</xdr:col>
      <xdr:colOff>38100</xdr:colOff>
      <xdr:row>40</xdr:row>
      <xdr:rowOff>15875</xdr:rowOff>
    </xdr:to>
    <xdr:sp macro="" textlink="">
      <xdr:nvSpPr>
        <xdr:cNvPr id="91" name="楕円 90"/>
        <xdr:cNvSpPr/>
      </xdr:nvSpPr>
      <xdr:spPr>
        <a:xfrm>
          <a:off x="3937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652</xdr:rowOff>
    </xdr:from>
    <xdr:ext cx="736600" cy="259045"/>
    <xdr:sp macro="" textlink="">
      <xdr:nvSpPr>
        <xdr:cNvPr id="92" name="テキスト ボックス 91"/>
        <xdr:cNvSpPr txBox="1"/>
      </xdr:nvSpPr>
      <xdr:spPr>
        <a:xfrm>
          <a:off x="3606800" y="685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3" name="楕円 92"/>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4" name="テキスト ボックス 93"/>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0</xdr:rowOff>
    </xdr:from>
    <xdr:to>
      <xdr:col>11</xdr:col>
      <xdr:colOff>60325</xdr:colOff>
      <xdr:row>41</xdr:row>
      <xdr:rowOff>101600</xdr:rowOff>
    </xdr:to>
    <xdr:sp macro="" textlink="">
      <xdr:nvSpPr>
        <xdr:cNvPr id="95" name="楕円 94"/>
        <xdr:cNvSpPr/>
      </xdr:nvSpPr>
      <xdr:spPr>
        <a:xfrm>
          <a:off x="2159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86377</xdr:rowOff>
    </xdr:from>
    <xdr:ext cx="762000" cy="259045"/>
    <xdr:sp macro="" textlink="">
      <xdr:nvSpPr>
        <xdr:cNvPr id="96" name="テキスト ボックス 95"/>
        <xdr:cNvSpPr txBox="1"/>
      </xdr:nvSpPr>
      <xdr:spPr>
        <a:xfrm>
          <a:off x="1828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152400</xdr:rowOff>
    </xdr:from>
    <xdr:to>
      <xdr:col>6</xdr:col>
      <xdr:colOff>171450</xdr:colOff>
      <xdr:row>40</xdr:row>
      <xdr:rowOff>82550</xdr:rowOff>
    </xdr:to>
    <xdr:sp macro="" textlink="">
      <xdr:nvSpPr>
        <xdr:cNvPr id="97" name="楕円 96"/>
        <xdr:cNvSpPr/>
      </xdr:nvSpPr>
      <xdr:spPr>
        <a:xfrm>
          <a:off x="1270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67327</xdr:rowOff>
    </xdr:from>
    <xdr:ext cx="762000" cy="259045"/>
    <xdr:sp macro="" textlink="">
      <xdr:nvSpPr>
        <xdr:cNvPr id="98" name="テキスト ボックス 97"/>
        <xdr:cNvSpPr txBox="1"/>
      </xdr:nvSpPr>
      <xdr:spPr>
        <a:xfrm>
          <a:off x="939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令和元年度の経常収支比率における物件費の割合は、前年度より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ポイント増加しました。類似団体平均値との比較では、令和元年度は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今後も引き続き、事務事業の効率化と見直しなどにより、経費の削減に努めていきます。</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6" name="直線コネクタ 125"/>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7"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8" name="直線コネクタ 127"/>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133350</xdr:rowOff>
    </xdr:to>
    <xdr:cxnSp macro="">
      <xdr:nvCxnSpPr>
        <xdr:cNvPr id="131" name="直線コネクタ 130"/>
        <xdr:cNvCxnSpPr/>
      </xdr:nvCxnSpPr>
      <xdr:spPr>
        <a:xfrm>
          <a:off x="15671800" y="2908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22877</xdr:rowOff>
    </xdr:from>
    <xdr:ext cx="762000" cy="259045"/>
    <xdr:sp macro="" textlink="">
      <xdr:nvSpPr>
        <xdr:cNvPr id="132" name="物件費平均値テキスト"/>
        <xdr:cNvSpPr txBox="1"/>
      </xdr:nvSpPr>
      <xdr:spPr>
        <a:xfrm>
          <a:off x="16598900" y="242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33" name="フローチャート: 判断 132"/>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16</xdr:row>
      <xdr:rowOff>165100</xdr:rowOff>
    </xdr:to>
    <xdr:cxnSp macro="">
      <xdr:nvCxnSpPr>
        <xdr:cNvPr id="134" name="直線コネクタ 133"/>
        <xdr:cNvCxnSpPr/>
      </xdr:nvCxnSpPr>
      <xdr:spPr>
        <a:xfrm>
          <a:off x="14782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5" name="フローチャート: 判断 134"/>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6" name="テキスト ボックス 135"/>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165100</xdr:rowOff>
    </xdr:to>
    <xdr:cxnSp macro="">
      <xdr:nvCxnSpPr>
        <xdr:cNvPr id="137" name="直線コネクタ 136"/>
        <xdr:cNvCxnSpPr/>
      </xdr:nvCxnSpPr>
      <xdr:spPr>
        <a:xfrm>
          <a:off x="13893800" y="2768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8" name="フローチャート: 判断 137"/>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9" name="テキスト ボックス 138"/>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25400</xdr:rowOff>
    </xdr:to>
    <xdr:cxnSp macro="">
      <xdr:nvCxnSpPr>
        <xdr:cNvPr id="140" name="直線コネクタ 139"/>
        <xdr:cNvCxnSpPr/>
      </xdr:nvCxnSpPr>
      <xdr:spPr>
        <a:xfrm>
          <a:off x="13004800" y="2603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41" name="フローチャート: 判断 140"/>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42" name="テキスト ボックス 141"/>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43" name="フローチャート: 判断 142"/>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4" name="テキスト ボックス 143"/>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82550</xdr:rowOff>
    </xdr:from>
    <xdr:to>
      <xdr:col>82</xdr:col>
      <xdr:colOff>158750</xdr:colOff>
      <xdr:row>18</xdr:row>
      <xdr:rowOff>12700</xdr:rowOff>
    </xdr:to>
    <xdr:sp macro="" textlink="">
      <xdr:nvSpPr>
        <xdr:cNvPr id="150" name="楕円 149"/>
        <xdr:cNvSpPr/>
      </xdr:nvSpPr>
      <xdr:spPr>
        <a:xfrm>
          <a:off x="164592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54627</xdr:rowOff>
    </xdr:from>
    <xdr:ext cx="762000" cy="259045"/>
    <xdr:sp macro="" textlink="">
      <xdr:nvSpPr>
        <xdr:cNvPr id="151" name="物件費該当値テキスト"/>
        <xdr:cNvSpPr txBox="1"/>
      </xdr:nvSpPr>
      <xdr:spPr>
        <a:xfrm>
          <a:off x="165989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2" name="楕円 151"/>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3" name="テキスト ボックス 152"/>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5" name="テキスト ボックス 15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6" name="楕円 155"/>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57" name="テキスト ボックス 156"/>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8" name="楕円 157"/>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9" name="テキスト ボックス 158"/>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ポイント減少しました。類似団体平均値との比較では、大きく下回って推移しており、令和元年度も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62230</xdr:rowOff>
    </xdr:to>
    <xdr:cxnSp macro="">
      <xdr:nvCxnSpPr>
        <xdr:cNvPr id="192" name="直線コネクタ 191"/>
        <xdr:cNvCxnSpPr/>
      </xdr:nvCxnSpPr>
      <xdr:spPr>
        <a:xfrm flipV="1">
          <a:off x="3987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93"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4" name="フローチャート: 判断 193"/>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142240</xdr:rowOff>
    </xdr:from>
    <xdr:to>
      <xdr:col>19</xdr:col>
      <xdr:colOff>187325</xdr:colOff>
      <xdr:row>57</xdr:row>
      <xdr:rowOff>62230</xdr:rowOff>
    </xdr:to>
    <xdr:cxnSp macro="">
      <xdr:nvCxnSpPr>
        <xdr:cNvPr id="195" name="直線コネクタ 194"/>
        <xdr:cNvCxnSpPr/>
      </xdr:nvCxnSpPr>
      <xdr:spPr>
        <a:xfrm>
          <a:off x="3098800" y="9743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6" name="フローチャート: 判断 195"/>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7" name="テキスト ボックス 196"/>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56</xdr:row>
      <xdr:rowOff>142240</xdr:rowOff>
    </xdr:to>
    <xdr:cxnSp macro="">
      <xdr:nvCxnSpPr>
        <xdr:cNvPr id="198" name="直線コネクタ 197"/>
        <xdr:cNvCxnSpPr/>
      </xdr:nvCxnSpPr>
      <xdr:spPr>
        <a:xfrm>
          <a:off x="2209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9" name="フローチャート: 判断 198"/>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0" name="テキスト ボックス 199"/>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119380</xdr:rowOff>
    </xdr:to>
    <xdr:cxnSp macro="">
      <xdr:nvCxnSpPr>
        <xdr:cNvPr id="201" name="直線コネクタ 200"/>
        <xdr:cNvCxnSpPr/>
      </xdr:nvCxnSpPr>
      <xdr:spPr>
        <a:xfrm>
          <a:off x="1320800" y="9575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2" name="フローチャート: 判断 201"/>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3" name="テキスト ボックス 202"/>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4" name="フローチャート: 判断 203"/>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5" name="テキスト ボックス 204"/>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1" name="楕円 210"/>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2"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xdr:rowOff>
    </xdr:from>
    <xdr:to>
      <xdr:col>20</xdr:col>
      <xdr:colOff>38100</xdr:colOff>
      <xdr:row>57</xdr:row>
      <xdr:rowOff>113030</xdr:rowOff>
    </xdr:to>
    <xdr:sp macro="" textlink="">
      <xdr:nvSpPr>
        <xdr:cNvPr id="213" name="楕円 212"/>
        <xdr:cNvSpPr/>
      </xdr:nvSpPr>
      <xdr:spPr>
        <a:xfrm>
          <a:off x="3937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123207</xdr:rowOff>
    </xdr:from>
    <xdr:ext cx="736600" cy="259045"/>
    <xdr:sp macro="" textlink="">
      <xdr:nvSpPr>
        <xdr:cNvPr id="214" name="テキスト ボックス 213"/>
        <xdr:cNvSpPr txBox="1"/>
      </xdr:nvSpPr>
      <xdr:spPr>
        <a:xfrm>
          <a:off x="3606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15" name="楕円 214"/>
        <xdr:cNvSpPr/>
      </xdr:nvSpPr>
      <xdr:spPr>
        <a:xfrm>
          <a:off x="3048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216" name="テキスト ボックス 215"/>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7" name="楕円 216"/>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8" name="テキスト ボックス 217"/>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20" name="テキスト ボックス 21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その他は、維持補修費、繰出金、貸付金の合計となります。</a:t>
          </a:r>
        </a:p>
        <a:p>
          <a:r>
            <a:rPr kumimoji="1" lang="ja-JP" altLang="en-US" sz="1300">
              <a:latin typeface="ＭＳ Ｐゴシック" panose="020B0600070205080204" pitchFamily="50" charset="-128"/>
              <a:ea typeface="ＭＳ Ｐゴシック" panose="020B0600070205080204" pitchFamily="50" charset="-128"/>
            </a:rPr>
            <a:t>　令和元年度の経常収支比率は、前年度から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ポイント減少しました。類似団体平均値との比較では、令和元年度は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その他は繰出金の占める割合が大きいため、今後も引き続き、適正に公営事業等への繰出しを行っていきます。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8" name="直線コネクタ 247"/>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51"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2" name="直線コネクタ 251"/>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31750</xdr:rowOff>
    </xdr:to>
    <xdr:cxnSp macro="">
      <xdr:nvCxnSpPr>
        <xdr:cNvPr id="253" name="直線コネクタ 252"/>
        <xdr:cNvCxnSpPr/>
      </xdr:nvCxnSpPr>
      <xdr:spPr>
        <a:xfrm flipV="1">
          <a:off x="15671800" y="95377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56</xdr:row>
      <xdr:rowOff>69850</xdr:rowOff>
    </xdr:to>
    <xdr:cxnSp macro="">
      <xdr:nvCxnSpPr>
        <xdr:cNvPr id="256" name="直線コネクタ 255"/>
        <xdr:cNvCxnSpPr/>
      </xdr:nvCxnSpPr>
      <xdr:spPr>
        <a:xfrm flipV="1">
          <a:off x="14782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8" name="テキスト ボックス 257"/>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69850</xdr:rowOff>
    </xdr:from>
    <xdr:to>
      <xdr:col>73</xdr:col>
      <xdr:colOff>180975</xdr:colOff>
      <xdr:row>56</xdr:row>
      <xdr:rowOff>88900</xdr:rowOff>
    </xdr:to>
    <xdr:cxnSp macro="">
      <xdr:nvCxnSpPr>
        <xdr:cNvPr id="259" name="直線コネクタ 258"/>
        <xdr:cNvCxnSpPr/>
      </xdr:nvCxnSpPr>
      <xdr:spPr>
        <a:xfrm flipV="1">
          <a:off x="13893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88900</xdr:rowOff>
    </xdr:from>
    <xdr:to>
      <xdr:col>69</xdr:col>
      <xdr:colOff>92075</xdr:colOff>
      <xdr:row>56</xdr:row>
      <xdr:rowOff>88900</xdr:rowOff>
    </xdr:to>
    <xdr:cxnSp macro="">
      <xdr:nvCxnSpPr>
        <xdr:cNvPr id="262" name="直線コネクタ 261"/>
        <xdr:cNvCxnSpPr/>
      </xdr:nvCxnSpPr>
      <xdr:spPr>
        <a:xfrm>
          <a:off x="13004800" y="9518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2" name="楕円 271"/>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3"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6" name="楕円 275"/>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7" name="テキスト ボックス 276"/>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38100</xdr:rowOff>
    </xdr:from>
    <xdr:to>
      <xdr:col>65</xdr:col>
      <xdr:colOff>53975</xdr:colOff>
      <xdr:row>55</xdr:row>
      <xdr:rowOff>139700</xdr:rowOff>
    </xdr:to>
    <xdr:sp macro="" textlink="">
      <xdr:nvSpPr>
        <xdr:cNvPr id="280" name="楕円 279"/>
        <xdr:cNvSpPr/>
      </xdr:nvSpPr>
      <xdr:spPr>
        <a:xfrm>
          <a:off x="12954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149877</xdr:rowOff>
    </xdr:from>
    <xdr:ext cx="762000" cy="259045"/>
    <xdr:sp macro="" textlink="">
      <xdr:nvSpPr>
        <xdr:cNvPr id="281" name="テキスト ボックス 280"/>
        <xdr:cNvSpPr txBox="1"/>
      </xdr:nvSpPr>
      <xdr:spPr>
        <a:xfrm>
          <a:off x="12623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令和元年度の補助費等の経常収支比率は、前年度より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ポイントの増加となりました。似団体との比較では、平成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年度以降ほぼ同水準で推移しています。</a:t>
          </a:r>
        </a:p>
        <a:p>
          <a:r>
            <a:rPr kumimoji="1" lang="ja-JP" altLang="en-US" sz="1300">
              <a:latin typeface="ＭＳ Ｐゴシック" panose="020B0600070205080204" pitchFamily="50" charset="-128"/>
              <a:ea typeface="ＭＳ Ｐゴシック" panose="020B0600070205080204" pitchFamily="50" charset="-128"/>
            </a:rPr>
            <a:t>　今後も引き続き、適切な執行に努めていきます。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9" name="直線コネクタ 308"/>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10"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11" name="直線コネクタ 310"/>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2"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3" name="直線コネクタ 312"/>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107950</xdr:rowOff>
    </xdr:from>
    <xdr:to>
      <xdr:col>82</xdr:col>
      <xdr:colOff>107950</xdr:colOff>
      <xdr:row>35</xdr:row>
      <xdr:rowOff>146050</xdr:rowOff>
    </xdr:to>
    <xdr:cxnSp macro="">
      <xdr:nvCxnSpPr>
        <xdr:cNvPr id="314" name="直線コネクタ 313"/>
        <xdr:cNvCxnSpPr/>
      </xdr:nvCxnSpPr>
      <xdr:spPr>
        <a:xfrm>
          <a:off x="15671800" y="610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5"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6" name="フローチャート: 判断 315"/>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107950</xdr:rowOff>
    </xdr:to>
    <xdr:cxnSp macro="">
      <xdr:nvCxnSpPr>
        <xdr:cNvPr id="317" name="直線コネクタ 316"/>
        <xdr:cNvCxnSpPr/>
      </xdr:nvCxnSpPr>
      <xdr:spPr>
        <a:xfrm>
          <a:off x="14782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20" name="直線コネクタ 319"/>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21" name="フローチャート: 判断 320"/>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22" name="テキスト ボックス 321"/>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107950</xdr:rowOff>
    </xdr:to>
    <xdr:cxnSp macro="">
      <xdr:nvCxnSpPr>
        <xdr:cNvPr id="323" name="直線コネクタ 322"/>
        <xdr:cNvCxnSpPr/>
      </xdr:nvCxnSpPr>
      <xdr:spPr>
        <a:xfrm flipV="1">
          <a:off x="13004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6" name="フローチャート: 判断 325"/>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7" name="テキスト ボックス 326"/>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33" name="楕円 332"/>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4"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57150</xdr:rowOff>
    </xdr:from>
    <xdr:to>
      <xdr:col>78</xdr:col>
      <xdr:colOff>120650</xdr:colOff>
      <xdr:row>35</xdr:row>
      <xdr:rowOff>158750</xdr:rowOff>
    </xdr:to>
    <xdr:sp macro="" textlink="">
      <xdr:nvSpPr>
        <xdr:cNvPr id="335" name="楕円 334"/>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168927</xdr:rowOff>
    </xdr:from>
    <xdr:ext cx="736600" cy="259045"/>
    <xdr:sp macro="" textlink="">
      <xdr:nvSpPr>
        <xdr:cNvPr id="336" name="テキスト ボックス 335"/>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7" name="楕円 336"/>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8" name="テキスト ボックス 337"/>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9" name="楕円 338"/>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0" name="テキスト ボックス 339"/>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41" name="楕円 340"/>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42" name="テキスト ボックス 341"/>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令和元年度の公債費の経常収支比率は、昨年度と比べ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ポイントの減となりました。類似団体平均値との比較は、令和元年度は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今後も、世代間の負担の公平性、地方債残高、年度ごとの償還規模などを考慮しながら、計画的な特別区債の発行に努めていきます。</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9" name="直線コネクタ 368"/>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70"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71" name="直線コネクタ 370"/>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76</xdr:row>
      <xdr:rowOff>127000</xdr:rowOff>
    </xdr:to>
    <xdr:cxnSp macro="">
      <xdr:nvCxnSpPr>
        <xdr:cNvPr id="374" name="直線コネクタ 373"/>
        <xdr:cNvCxnSpPr/>
      </xdr:nvCxnSpPr>
      <xdr:spPr>
        <a:xfrm flipV="1">
          <a:off x="3987800" y="12966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78</xdr:row>
      <xdr:rowOff>12700</xdr:rowOff>
    </xdr:to>
    <xdr:cxnSp macro="">
      <xdr:nvCxnSpPr>
        <xdr:cNvPr id="377" name="直線コネクタ 376"/>
        <xdr:cNvCxnSpPr/>
      </xdr:nvCxnSpPr>
      <xdr:spPr>
        <a:xfrm flipV="1">
          <a:off x="3098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8" name="フローチャート: 判断 377"/>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9" name="テキスト ボックス 378"/>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127000</xdr:rowOff>
    </xdr:to>
    <xdr:cxnSp macro="">
      <xdr:nvCxnSpPr>
        <xdr:cNvPr id="380" name="直線コネクタ 379"/>
        <xdr:cNvCxnSpPr/>
      </xdr:nvCxnSpPr>
      <xdr:spPr>
        <a:xfrm flipV="1">
          <a:off x="2209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81" name="フローチャート: 判断 380"/>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2" name="テキスト ボックス 381"/>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127000</xdr:rowOff>
    </xdr:to>
    <xdr:cxnSp macro="">
      <xdr:nvCxnSpPr>
        <xdr:cNvPr id="383" name="直線コネクタ 382"/>
        <xdr:cNvCxnSpPr/>
      </xdr:nvCxnSpPr>
      <xdr:spPr>
        <a:xfrm>
          <a:off x="1320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4" name="フローチャート: 判断 383"/>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5" name="テキスト ボックス 384"/>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フローチャート: 判断 385"/>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3" name="楕円 392"/>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4"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5" name="楕円 394"/>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6" name="テキスト ボックス 395"/>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7" name="楕円 396"/>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8" name="テキスト ボックス 397"/>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9" name="楕円 398"/>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16527</xdr:rowOff>
    </xdr:from>
    <xdr:ext cx="762000" cy="259045"/>
    <xdr:sp macro="" textlink="">
      <xdr:nvSpPr>
        <xdr:cNvPr id="400" name="テキスト ボックス 399"/>
        <xdr:cNvSpPr txBox="1"/>
      </xdr:nvSpPr>
      <xdr:spPr>
        <a:xfrm>
          <a:off x="1828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1" name="楕円 40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402" name="テキスト ボックス 401"/>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ポイント減少となりました。</a:t>
          </a:r>
        </a:p>
        <a:p>
          <a:r>
            <a:rPr kumimoji="1" lang="ja-JP" altLang="en-US" sz="1300">
              <a:latin typeface="ＭＳ Ｐゴシック" panose="020B0600070205080204" pitchFamily="50" charset="-128"/>
              <a:ea typeface="ＭＳ Ｐゴシック" panose="020B0600070205080204" pitchFamily="50" charset="-128"/>
            </a:rPr>
            <a:t>　類似団体平均値との比較では、平成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年連続上回って推移しており、令和元年度は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今後も引き続き、経費の削減と適切な執行に努めていきます。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2" name="直線コネクタ 431"/>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3"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4" name="直線コネクタ 433"/>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5"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6" name="直線コネクタ 435"/>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148771</xdr:rowOff>
    </xdr:from>
    <xdr:to>
      <xdr:col>82</xdr:col>
      <xdr:colOff>107950</xdr:colOff>
      <xdr:row>79</xdr:row>
      <xdr:rowOff>97064</xdr:rowOff>
    </xdr:to>
    <xdr:cxnSp macro="">
      <xdr:nvCxnSpPr>
        <xdr:cNvPr id="437" name="直線コネクタ 436"/>
        <xdr:cNvCxnSpPr/>
      </xdr:nvCxnSpPr>
      <xdr:spPr>
        <a:xfrm flipV="1">
          <a:off x="15671800" y="135218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97064</xdr:rowOff>
    </xdr:from>
    <xdr:to>
      <xdr:col>78</xdr:col>
      <xdr:colOff>69850</xdr:colOff>
      <xdr:row>79</xdr:row>
      <xdr:rowOff>118836</xdr:rowOff>
    </xdr:to>
    <xdr:cxnSp macro="">
      <xdr:nvCxnSpPr>
        <xdr:cNvPr id="440" name="直線コネクタ 439"/>
        <xdr:cNvCxnSpPr/>
      </xdr:nvCxnSpPr>
      <xdr:spPr>
        <a:xfrm flipV="1">
          <a:off x="14782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41" name="フローチャート: 判断 440"/>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2" name="テキスト ボックス 441"/>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118836</xdr:rowOff>
    </xdr:from>
    <xdr:to>
      <xdr:col>73</xdr:col>
      <xdr:colOff>180975</xdr:colOff>
      <xdr:row>79</xdr:row>
      <xdr:rowOff>129721</xdr:rowOff>
    </xdr:to>
    <xdr:cxnSp macro="">
      <xdr:nvCxnSpPr>
        <xdr:cNvPr id="443" name="直線コネクタ 442"/>
        <xdr:cNvCxnSpPr/>
      </xdr:nvCxnSpPr>
      <xdr:spPr>
        <a:xfrm flipV="1">
          <a:off x="13893800" y="13663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4" name="フローチャート: 判断 443"/>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5" name="テキスト ボックス 444"/>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79</xdr:row>
      <xdr:rowOff>129721</xdr:rowOff>
    </xdr:to>
    <xdr:cxnSp macro="">
      <xdr:nvCxnSpPr>
        <xdr:cNvPr id="446" name="直線コネクタ 445"/>
        <xdr:cNvCxnSpPr/>
      </xdr:nvCxnSpPr>
      <xdr:spPr>
        <a:xfrm>
          <a:off x="13004800" y="13021129"/>
          <a:ext cx="889000" cy="65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7" name="フローチャート: 判断 446"/>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8" name="テキスト ボックス 447"/>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9" name="フローチャート: 判断 448"/>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50" name="テキスト ボックス 449"/>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6" name="楕円 455"/>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7"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46264</xdr:rowOff>
    </xdr:from>
    <xdr:to>
      <xdr:col>78</xdr:col>
      <xdr:colOff>120650</xdr:colOff>
      <xdr:row>79</xdr:row>
      <xdr:rowOff>147864</xdr:rowOff>
    </xdr:to>
    <xdr:sp macro="" textlink="">
      <xdr:nvSpPr>
        <xdr:cNvPr id="458" name="楕円 457"/>
        <xdr:cNvSpPr/>
      </xdr:nvSpPr>
      <xdr:spPr>
        <a:xfrm>
          <a:off x="15621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132641</xdr:rowOff>
    </xdr:from>
    <xdr:ext cx="736600" cy="259045"/>
    <xdr:sp macro="" textlink="">
      <xdr:nvSpPr>
        <xdr:cNvPr id="459" name="テキスト ボックス 458"/>
        <xdr:cNvSpPr txBox="1"/>
      </xdr:nvSpPr>
      <xdr:spPr>
        <a:xfrm>
          <a:off x="15290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68036</xdr:rowOff>
    </xdr:from>
    <xdr:to>
      <xdr:col>74</xdr:col>
      <xdr:colOff>31750</xdr:colOff>
      <xdr:row>79</xdr:row>
      <xdr:rowOff>169636</xdr:rowOff>
    </xdr:to>
    <xdr:sp macro="" textlink="">
      <xdr:nvSpPr>
        <xdr:cNvPr id="460" name="楕円 459"/>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154413</xdr:rowOff>
    </xdr:from>
    <xdr:ext cx="762000" cy="259045"/>
    <xdr:sp macro="" textlink="">
      <xdr:nvSpPr>
        <xdr:cNvPr id="461" name="テキスト ボックス 460"/>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78921</xdr:rowOff>
    </xdr:from>
    <xdr:to>
      <xdr:col>69</xdr:col>
      <xdr:colOff>142875</xdr:colOff>
      <xdr:row>80</xdr:row>
      <xdr:rowOff>9071</xdr:rowOff>
    </xdr:to>
    <xdr:sp macro="" textlink="">
      <xdr:nvSpPr>
        <xdr:cNvPr id="462" name="楕円 461"/>
        <xdr:cNvSpPr/>
      </xdr:nvSpPr>
      <xdr:spPr>
        <a:xfrm>
          <a:off x="13843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165298</xdr:rowOff>
    </xdr:from>
    <xdr:ext cx="762000" cy="259045"/>
    <xdr:sp macro="" textlink="">
      <xdr:nvSpPr>
        <xdr:cNvPr id="463" name="テキスト ボックス 462"/>
        <xdr:cNvSpPr txBox="1"/>
      </xdr:nvSpPr>
      <xdr:spPr>
        <a:xfrm>
          <a:off x="13512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64" name="楕円 463"/>
        <xdr:cNvSpPr/>
      </xdr:nvSpPr>
      <xdr:spPr>
        <a:xfrm>
          <a:off x="12954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65" name="テキスト ボックス 464"/>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17860</xdr:rowOff>
    </xdr:from>
    <xdr:to>
      <xdr:col>29</xdr:col>
      <xdr:colOff>127000</xdr:colOff>
      <xdr:row>17</xdr:row>
      <xdr:rowOff>26601</xdr:rowOff>
    </xdr:to>
    <xdr:cxnSp macro="">
      <xdr:nvCxnSpPr>
        <xdr:cNvPr id="52" name="直線コネクタ 51"/>
        <xdr:cNvCxnSpPr/>
      </xdr:nvCxnSpPr>
      <xdr:spPr bwMode="auto">
        <a:xfrm flipV="1">
          <a:off x="5003800" y="2980135"/>
          <a:ext cx="6477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7943</xdr:rowOff>
    </xdr:from>
    <xdr:to>
      <xdr:col>26</xdr:col>
      <xdr:colOff>50800</xdr:colOff>
      <xdr:row>17</xdr:row>
      <xdr:rowOff>26601</xdr:rowOff>
    </xdr:to>
    <xdr:cxnSp macro="">
      <xdr:nvCxnSpPr>
        <xdr:cNvPr id="55" name="直線コネクタ 54"/>
        <xdr:cNvCxnSpPr/>
      </xdr:nvCxnSpPr>
      <xdr:spPr bwMode="auto">
        <a:xfrm>
          <a:off x="43053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4176</xdr:rowOff>
    </xdr:from>
    <xdr:to>
      <xdr:col>22</xdr:col>
      <xdr:colOff>114300</xdr:colOff>
      <xdr:row>17</xdr:row>
      <xdr:rowOff>7943</xdr:rowOff>
    </xdr:to>
    <xdr:cxnSp macro="">
      <xdr:nvCxnSpPr>
        <xdr:cNvPr id="58" name="直線コネクタ 57"/>
        <xdr:cNvCxnSpPr/>
      </xdr:nvCxnSpPr>
      <xdr:spPr bwMode="auto">
        <a:xfrm>
          <a:off x="36068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976</xdr:rowOff>
    </xdr:from>
    <xdr:to>
      <xdr:col>18</xdr:col>
      <xdr:colOff>177800</xdr:colOff>
      <xdr:row>17</xdr:row>
      <xdr:rowOff>4176</xdr:rowOff>
    </xdr:to>
    <xdr:cxnSp macro="">
      <xdr:nvCxnSpPr>
        <xdr:cNvPr id="61" name="直線コネクタ 60"/>
        <xdr:cNvCxnSpPr/>
      </xdr:nvCxnSpPr>
      <xdr:spPr bwMode="auto">
        <a:xfrm>
          <a:off x="2908300" y="296325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138510</xdr:rowOff>
    </xdr:from>
    <xdr:to>
      <xdr:col>29</xdr:col>
      <xdr:colOff>177800</xdr:colOff>
      <xdr:row>17</xdr:row>
      <xdr:rowOff>68660</xdr:rowOff>
    </xdr:to>
    <xdr:sp macro="" textlink="">
      <xdr:nvSpPr>
        <xdr:cNvPr id="71" name="楕円 70"/>
        <xdr:cNvSpPr/>
      </xdr:nvSpPr>
      <xdr:spPr bwMode="auto">
        <a:xfrm>
          <a:off x="56007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155037</xdr:rowOff>
    </xdr:from>
    <xdr:ext cx="762000" cy="259045"/>
    <xdr:sp macro="" textlink="">
      <xdr:nvSpPr>
        <xdr:cNvPr id="72" name="人口1人当たり決算額の推移該当値テキスト130"/>
        <xdr:cNvSpPr txBox="1"/>
      </xdr:nvSpPr>
      <xdr:spPr>
        <a:xfrm>
          <a:off x="5740400" y="2774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147251</xdr:rowOff>
    </xdr:from>
    <xdr:to>
      <xdr:col>26</xdr:col>
      <xdr:colOff>101600</xdr:colOff>
      <xdr:row>17</xdr:row>
      <xdr:rowOff>77401</xdr:rowOff>
    </xdr:to>
    <xdr:sp macro="" textlink="">
      <xdr:nvSpPr>
        <xdr:cNvPr id="73" name="楕円 72"/>
        <xdr:cNvSpPr/>
      </xdr:nvSpPr>
      <xdr:spPr bwMode="auto">
        <a:xfrm>
          <a:off x="49530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87578</xdr:rowOff>
    </xdr:from>
    <xdr:ext cx="736600" cy="259045"/>
    <xdr:sp macro="" textlink="">
      <xdr:nvSpPr>
        <xdr:cNvPr id="74" name="テキスト ボックス 73"/>
        <xdr:cNvSpPr txBox="1"/>
      </xdr:nvSpPr>
      <xdr:spPr>
        <a:xfrm>
          <a:off x="4622800" y="270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128593</xdr:rowOff>
    </xdr:from>
    <xdr:to>
      <xdr:col>22</xdr:col>
      <xdr:colOff>165100</xdr:colOff>
      <xdr:row>17</xdr:row>
      <xdr:rowOff>58743</xdr:rowOff>
    </xdr:to>
    <xdr:sp macro="" textlink="">
      <xdr:nvSpPr>
        <xdr:cNvPr id="75" name="楕円 74"/>
        <xdr:cNvSpPr/>
      </xdr:nvSpPr>
      <xdr:spPr bwMode="auto">
        <a:xfrm>
          <a:off x="42545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68920</xdr:rowOff>
    </xdr:from>
    <xdr:ext cx="762000" cy="259045"/>
    <xdr:sp macro="" textlink="">
      <xdr:nvSpPr>
        <xdr:cNvPr id="76" name="テキスト ボックス 75"/>
        <xdr:cNvSpPr txBox="1"/>
      </xdr:nvSpPr>
      <xdr:spPr>
        <a:xfrm>
          <a:off x="39243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124826</xdr:rowOff>
    </xdr:from>
    <xdr:to>
      <xdr:col>19</xdr:col>
      <xdr:colOff>38100</xdr:colOff>
      <xdr:row>17</xdr:row>
      <xdr:rowOff>54976</xdr:rowOff>
    </xdr:to>
    <xdr:sp macro="" textlink="">
      <xdr:nvSpPr>
        <xdr:cNvPr id="77" name="楕円 76"/>
        <xdr:cNvSpPr/>
      </xdr:nvSpPr>
      <xdr:spPr bwMode="auto">
        <a:xfrm>
          <a:off x="35560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65153</xdr:rowOff>
    </xdr:from>
    <xdr:ext cx="762000" cy="259045"/>
    <xdr:sp macro="" textlink="">
      <xdr:nvSpPr>
        <xdr:cNvPr id="78" name="テキスト ボックス 77"/>
        <xdr:cNvSpPr txBox="1"/>
      </xdr:nvSpPr>
      <xdr:spPr>
        <a:xfrm>
          <a:off x="32258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121626</xdr:rowOff>
    </xdr:from>
    <xdr:to>
      <xdr:col>15</xdr:col>
      <xdr:colOff>101600</xdr:colOff>
      <xdr:row>17</xdr:row>
      <xdr:rowOff>51776</xdr:rowOff>
    </xdr:to>
    <xdr:sp macro="" textlink="">
      <xdr:nvSpPr>
        <xdr:cNvPr id="79" name="楕円 78"/>
        <xdr:cNvSpPr/>
      </xdr:nvSpPr>
      <xdr:spPr bwMode="auto">
        <a:xfrm>
          <a:off x="2857500" y="291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61953</xdr:rowOff>
    </xdr:from>
    <xdr:ext cx="762000" cy="259045"/>
    <xdr:sp macro="" textlink="">
      <xdr:nvSpPr>
        <xdr:cNvPr id="80" name="テキスト ボックス 79"/>
        <xdr:cNvSpPr txBox="1"/>
      </xdr:nvSpPr>
      <xdr:spPr>
        <a:xfrm>
          <a:off x="2527300" y="268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310896</xdr:rowOff>
    </xdr:from>
    <xdr:to>
      <xdr:col>29</xdr:col>
      <xdr:colOff>127000</xdr:colOff>
      <xdr:row>38</xdr:row>
      <xdr:rowOff>37592</xdr:rowOff>
    </xdr:to>
    <xdr:cxnSp macro="">
      <xdr:nvCxnSpPr>
        <xdr:cNvPr id="110" name="直線コネクタ 109"/>
        <xdr:cNvCxnSpPr/>
      </xdr:nvCxnSpPr>
      <xdr:spPr bwMode="auto">
        <a:xfrm>
          <a:off x="5003800" y="7435596"/>
          <a:ext cx="647700" cy="69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217043</xdr:rowOff>
    </xdr:from>
    <xdr:to>
      <xdr:col>26</xdr:col>
      <xdr:colOff>50800</xdr:colOff>
      <xdr:row>37</xdr:row>
      <xdr:rowOff>310896</xdr:rowOff>
    </xdr:to>
    <xdr:cxnSp macro="">
      <xdr:nvCxnSpPr>
        <xdr:cNvPr id="113" name="直線コネクタ 112"/>
        <xdr:cNvCxnSpPr/>
      </xdr:nvCxnSpPr>
      <xdr:spPr bwMode="auto">
        <a:xfrm>
          <a:off x="4305300" y="7341743"/>
          <a:ext cx="698500" cy="9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217043</xdr:rowOff>
    </xdr:from>
    <xdr:to>
      <xdr:col>22</xdr:col>
      <xdr:colOff>114300</xdr:colOff>
      <xdr:row>37</xdr:row>
      <xdr:rowOff>295656</xdr:rowOff>
    </xdr:to>
    <xdr:cxnSp macro="">
      <xdr:nvCxnSpPr>
        <xdr:cNvPr id="116" name="直線コネクタ 115"/>
        <xdr:cNvCxnSpPr/>
      </xdr:nvCxnSpPr>
      <xdr:spPr bwMode="auto">
        <a:xfrm flipV="1">
          <a:off x="3606800" y="7341743"/>
          <a:ext cx="698500" cy="7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270002</xdr:rowOff>
    </xdr:from>
    <xdr:to>
      <xdr:col>18</xdr:col>
      <xdr:colOff>177800</xdr:colOff>
      <xdr:row>37</xdr:row>
      <xdr:rowOff>295656</xdr:rowOff>
    </xdr:to>
    <xdr:cxnSp macro="">
      <xdr:nvCxnSpPr>
        <xdr:cNvPr id="119" name="直線コネクタ 118"/>
        <xdr:cNvCxnSpPr/>
      </xdr:nvCxnSpPr>
      <xdr:spPr bwMode="auto">
        <a:xfrm>
          <a:off x="2908300" y="7394702"/>
          <a:ext cx="698500" cy="25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329692</xdr:rowOff>
    </xdr:from>
    <xdr:to>
      <xdr:col>29</xdr:col>
      <xdr:colOff>177800</xdr:colOff>
      <xdr:row>38</xdr:row>
      <xdr:rowOff>88392</xdr:rowOff>
    </xdr:to>
    <xdr:sp macro="" textlink="">
      <xdr:nvSpPr>
        <xdr:cNvPr id="129" name="楕円 128"/>
        <xdr:cNvSpPr/>
      </xdr:nvSpPr>
      <xdr:spPr bwMode="auto">
        <a:xfrm>
          <a:off x="5600700" y="745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238269</xdr:rowOff>
    </xdr:from>
    <xdr:ext cx="762000" cy="259045"/>
    <xdr:sp macro="" textlink="">
      <xdr:nvSpPr>
        <xdr:cNvPr id="130" name="人口1人当たり決算額の推移該当値テキスト445"/>
        <xdr:cNvSpPr txBox="1"/>
      </xdr:nvSpPr>
      <xdr:spPr>
        <a:xfrm>
          <a:off x="5740400" y="736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260096</xdr:rowOff>
    </xdr:from>
    <xdr:to>
      <xdr:col>26</xdr:col>
      <xdr:colOff>101600</xdr:colOff>
      <xdr:row>38</xdr:row>
      <xdr:rowOff>18796</xdr:rowOff>
    </xdr:to>
    <xdr:sp macro="" textlink="">
      <xdr:nvSpPr>
        <xdr:cNvPr id="131" name="楕円 130"/>
        <xdr:cNvSpPr/>
      </xdr:nvSpPr>
      <xdr:spPr bwMode="auto">
        <a:xfrm>
          <a:off x="4953000" y="738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3573</xdr:rowOff>
    </xdr:from>
    <xdr:ext cx="736600" cy="259045"/>
    <xdr:sp macro="" textlink="">
      <xdr:nvSpPr>
        <xdr:cNvPr id="132" name="テキスト ボックス 131"/>
        <xdr:cNvSpPr txBox="1"/>
      </xdr:nvSpPr>
      <xdr:spPr>
        <a:xfrm>
          <a:off x="4622800" y="747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166243</xdr:rowOff>
    </xdr:from>
    <xdr:to>
      <xdr:col>22</xdr:col>
      <xdr:colOff>165100</xdr:colOff>
      <xdr:row>37</xdr:row>
      <xdr:rowOff>267843</xdr:rowOff>
    </xdr:to>
    <xdr:sp macro="" textlink="">
      <xdr:nvSpPr>
        <xdr:cNvPr id="133" name="楕円 132"/>
        <xdr:cNvSpPr/>
      </xdr:nvSpPr>
      <xdr:spPr bwMode="auto">
        <a:xfrm>
          <a:off x="4254500" y="72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252620</xdr:rowOff>
    </xdr:from>
    <xdr:ext cx="762000" cy="259045"/>
    <xdr:sp macro="" textlink="">
      <xdr:nvSpPr>
        <xdr:cNvPr id="134" name="テキスト ボックス 133"/>
        <xdr:cNvSpPr txBox="1"/>
      </xdr:nvSpPr>
      <xdr:spPr>
        <a:xfrm>
          <a:off x="3924300" y="73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244856</xdr:rowOff>
    </xdr:from>
    <xdr:to>
      <xdr:col>19</xdr:col>
      <xdr:colOff>38100</xdr:colOff>
      <xdr:row>38</xdr:row>
      <xdr:rowOff>3556</xdr:rowOff>
    </xdr:to>
    <xdr:sp macro="" textlink="">
      <xdr:nvSpPr>
        <xdr:cNvPr id="135" name="楕円 134"/>
        <xdr:cNvSpPr/>
      </xdr:nvSpPr>
      <xdr:spPr bwMode="auto">
        <a:xfrm>
          <a:off x="3556000" y="736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331233</xdr:rowOff>
    </xdr:from>
    <xdr:ext cx="762000" cy="259045"/>
    <xdr:sp macro="" textlink="">
      <xdr:nvSpPr>
        <xdr:cNvPr id="136" name="テキスト ボックス 135"/>
        <xdr:cNvSpPr txBox="1"/>
      </xdr:nvSpPr>
      <xdr:spPr>
        <a:xfrm>
          <a:off x="3225800" y="74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219202</xdr:rowOff>
    </xdr:from>
    <xdr:to>
      <xdr:col>15</xdr:col>
      <xdr:colOff>101600</xdr:colOff>
      <xdr:row>37</xdr:row>
      <xdr:rowOff>320802</xdr:rowOff>
    </xdr:to>
    <xdr:sp macro="" textlink="">
      <xdr:nvSpPr>
        <xdr:cNvPr id="137" name="楕円 136"/>
        <xdr:cNvSpPr/>
      </xdr:nvSpPr>
      <xdr:spPr bwMode="auto">
        <a:xfrm>
          <a:off x="2857500" y="7343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305579</xdr:rowOff>
    </xdr:from>
    <xdr:ext cx="762000" cy="259045"/>
    <xdr:sp macro="" textlink="">
      <xdr:nvSpPr>
        <xdr:cNvPr id="138" name="テキスト ボックス 137"/>
        <xdr:cNvSpPr txBox="1"/>
      </xdr:nvSpPr>
      <xdr:spPr>
        <a:xfrm>
          <a:off x="2527300" y="743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170659</xdr:rowOff>
    </xdr:from>
    <xdr:to>
      <xdr:col>24</xdr:col>
      <xdr:colOff>63500</xdr:colOff>
      <xdr:row>36</xdr:row>
      <xdr:rowOff>15842</xdr:rowOff>
    </xdr:to>
    <xdr:cxnSp macro="">
      <xdr:nvCxnSpPr>
        <xdr:cNvPr id="63" name="直線コネクタ 62"/>
        <xdr:cNvCxnSpPr/>
      </xdr:nvCxnSpPr>
      <xdr:spPr>
        <a:xfrm flipV="1">
          <a:off x="3797300" y="6171409"/>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156072</xdr:rowOff>
    </xdr:from>
    <xdr:to>
      <xdr:col>19</xdr:col>
      <xdr:colOff>177800</xdr:colOff>
      <xdr:row>36</xdr:row>
      <xdr:rowOff>15842</xdr:rowOff>
    </xdr:to>
    <xdr:cxnSp macro="">
      <xdr:nvCxnSpPr>
        <xdr:cNvPr id="66" name="直線コネクタ 65"/>
        <xdr:cNvCxnSpPr/>
      </xdr:nvCxnSpPr>
      <xdr:spPr>
        <a:xfrm>
          <a:off x="2908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119692</xdr:rowOff>
    </xdr:from>
    <xdr:to>
      <xdr:col>15</xdr:col>
      <xdr:colOff>50800</xdr:colOff>
      <xdr:row>35</xdr:row>
      <xdr:rowOff>156072</xdr:rowOff>
    </xdr:to>
    <xdr:cxnSp macro="">
      <xdr:nvCxnSpPr>
        <xdr:cNvPr id="69" name="直線コネクタ 68"/>
        <xdr:cNvCxnSpPr/>
      </xdr:nvCxnSpPr>
      <xdr:spPr>
        <a:xfrm>
          <a:off x="2019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119692</xdr:rowOff>
    </xdr:from>
    <xdr:to>
      <xdr:col>10</xdr:col>
      <xdr:colOff>114300</xdr:colOff>
      <xdr:row>35</xdr:row>
      <xdr:rowOff>140495</xdr:rowOff>
    </xdr:to>
    <xdr:cxnSp macro="">
      <xdr:nvCxnSpPr>
        <xdr:cNvPr id="72" name="直線コネクタ 71"/>
        <xdr:cNvCxnSpPr/>
      </xdr:nvCxnSpPr>
      <xdr:spPr>
        <a:xfrm flipV="1">
          <a:off x="1130300" y="6120442"/>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119859</xdr:rowOff>
    </xdr:from>
    <xdr:to>
      <xdr:col>24</xdr:col>
      <xdr:colOff>114300</xdr:colOff>
      <xdr:row>36</xdr:row>
      <xdr:rowOff>50009</xdr:rowOff>
    </xdr:to>
    <xdr:sp macro="" textlink="">
      <xdr:nvSpPr>
        <xdr:cNvPr id="82" name="楕円 81"/>
        <xdr:cNvSpPr/>
      </xdr:nvSpPr>
      <xdr:spPr>
        <a:xfrm>
          <a:off x="45847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142736</xdr:rowOff>
    </xdr:from>
    <xdr:ext cx="534377" cy="259045"/>
    <xdr:sp macro="" textlink="">
      <xdr:nvSpPr>
        <xdr:cNvPr id="83" name="人件費該当値テキスト"/>
        <xdr:cNvSpPr txBox="1"/>
      </xdr:nvSpPr>
      <xdr:spPr>
        <a:xfrm>
          <a:off x="4686300" y="5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136492</xdr:rowOff>
    </xdr:from>
    <xdr:to>
      <xdr:col>20</xdr:col>
      <xdr:colOff>38100</xdr:colOff>
      <xdr:row>36</xdr:row>
      <xdr:rowOff>66642</xdr:rowOff>
    </xdr:to>
    <xdr:sp macro="" textlink="">
      <xdr:nvSpPr>
        <xdr:cNvPr id="84" name="楕円 83"/>
        <xdr:cNvSpPr/>
      </xdr:nvSpPr>
      <xdr:spPr>
        <a:xfrm>
          <a:off x="3746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83169</xdr:rowOff>
    </xdr:from>
    <xdr:ext cx="534377" cy="259045"/>
    <xdr:sp macro="" textlink="">
      <xdr:nvSpPr>
        <xdr:cNvPr id="85" name="テキスト ボックス 84"/>
        <xdr:cNvSpPr txBox="1"/>
      </xdr:nvSpPr>
      <xdr:spPr>
        <a:xfrm>
          <a:off x="3530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105272</xdr:rowOff>
    </xdr:from>
    <xdr:to>
      <xdr:col>15</xdr:col>
      <xdr:colOff>101600</xdr:colOff>
      <xdr:row>36</xdr:row>
      <xdr:rowOff>35422</xdr:rowOff>
    </xdr:to>
    <xdr:sp macro="" textlink="">
      <xdr:nvSpPr>
        <xdr:cNvPr id="86" name="楕円 85"/>
        <xdr:cNvSpPr/>
      </xdr:nvSpPr>
      <xdr:spPr>
        <a:xfrm>
          <a:off x="2857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51949</xdr:rowOff>
    </xdr:from>
    <xdr:ext cx="534377" cy="259045"/>
    <xdr:sp macro="" textlink="">
      <xdr:nvSpPr>
        <xdr:cNvPr id="87" name="テキスト ボックス 86"/>
        <xdr:cNvSpPr txBox="1"/>
      </xdr:nvSpPr>
      <xdr:spPr>
        <a:xfrm>
          <a:off x="2641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68892</xdr:rowOff>
    </xdr:from>
    <xdr:to>
      <xdr:col>10</xdr:col>
      <xdr:colOff>165100</xdr:colOff>
      <xdr:row>35</xdr:row>
      <xdr:rowOff>170492</xdr:rowOff>
    </xdr:to>
    <xdr:sp macro="" textlink="">
      <xdr:nvSpPr>
        <xdr:cNvPr id="88" name="楕円 87"/>
        <xdr:cNvSpPr/>
      </xdr:nvSpPr>
      <xdr:spPr>
        <a:xfrm>
          <a:off x="1968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15569</xdr:rowOff>
    </xdr:from>
    <xdr:ext cx="534377" cy="259045"/>
    <xdr:sp macro="" textlink="">
      <xdr:nvSpPr>
        <xdr:cNvPr id="89" name="テキスト ボックス 88"/>
        <xdr:cNvSpPr txBox="1"/>
      </xdr:nvSpPr>
      <xdr:spPr>
        <a:xfrm>
          <a:off x="1752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89695</xdr:rowOff>
    </xdr:from>
    <xdr:to>
      <xdr:col>6</xdr:col>
      <xdr:colOff>38100</xdr:colOff>
      <xdr:row>36</xdr:row>
      <xdr:rowOff>19845</xdr:rowOff>
    </xdr:to>
    <xdr:sp macro="" textlink="">
      <xdr:nvSpPr>
        <xdr:cNvPr id="90" name="楕円 89"/>
        <xdr:cNvSpPr/>
      </xdr:nvSpPr>
      <xdr:spPr>
        <a:xfrm>
          <a:off x="1079500" y="609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36372</xdr:rowOff>
    </xdr:from>
    <xdr:ext cx="534377" cy="259045"/>
    <xdr:sp macro="" textlink="">
      <xdr:nvSpPr>
        <xdr:cNvPr id="91" name="テキスト ボックス 90"/>
        <xdr:cNvSpPr txBox="1"/>
      </xdr:nvSpPr>
      <xdr:spPr>
        <a:xfrm>
          <a:off x="863111" y="586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129663</xdr:rowOff>
    </xdr:from>
    <xdr:to>
      <xdr:col>24</xdr:col>
      <xdr:colOff>63500</xdr:colOff>
      <xdr:row>58</xdr:row>
      <xdr:rowOff>66820</xdr:rowOff>
    </xdr:to>
    <xdr:cxnSp macro="">
      <xdr:nvCxnSpPr>
        <xdr:cNvPr id="123" name="直線コネクタ 122"/>
        <xdr:cNvCxnSpPr/>
      </xdr:nvCxnSpPr>
      <xdr:spPr>
        <a:xfrm flipV="1">
          <a:off x="3797300" y="9902313"/>
          <a:ext cx="838200" cy="10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66820</xdr:rowOff>
    </xdr:from>
    <xdr:to>
      <xdr:col>19</xdr:col>
      <xdr:colOff>177800</xdr:colOff>
      <xdr:row>58</xdr:row>
      <xdr:rowOff>93044</xdr:rowOff>
    </xdr:to>
    <xdr:cxnSp macro="">
      <xdr:nvCxnSpPr>
        <xdr:cNvPr id="126" name="直線コネクタ 125"/>
        <xdr:cNvCxnSpPr/>
      </xdr:nvCxnSpPr>
      <xdr:spPr>
        <a:xfrm flipV="1">
          <a:off x="2908300" y="10010920"/>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93044</xdr:rowOff>
    </xdr:from>
    <xdr:to>
      <xdr:col>15</xdr:col>
      <xdr:colOff>50800</xdr:colOff>
      <xdr:row>58</xdr:row>
      <xdr:rowOff>110341</xdr:rowOff>
    </xdr:to>
    <xdr:cxnSp macro="">
      <xdr:nvCxnSpPr>
        <xdr:cNvPr id="129" name="直線コネクタ 128"/>
        <xdr:cNvCxnSpPr/>
      </xdr:nvCxnSpPr>
      <xdr:spPr>
        <a:xfrm flipV="1">
          <a:off x="2019300" y="1003714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110341</xdr:rowOff>
    </xdr:from>
    <xdr:to>
      <xdr:col>10</xdr:col>
      <xdr:colOff>114300</xdr:colOff>
      <xdr:row>58</xdr:row>
      <xdr:rowOff>149976</xdr:rowOff>
    </xdr:to>
    <xdr:cxnSp macro="">
      <xdr:nvCxnSpPr>
        <xdr:cNvPr id="132" name="直線コネクタ 131"/>
        <xdr:cNvCxnSpPr/>
      </xdr:nvCxnSpPr>
      <xdr:spPr>
        <a:xfrm flipV="1">
          <a:off x="1130300" y="10054441"/>
          <a:ext cx="889000" cy="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78863</xdr:rowOff>
    </xdr:from>
    <xdr:to>
      <xdr:col>24</xdr:col>
      <xdr:colOff>114300</xdr:colOff>
      <xdr:row>58</xdr:row>
      <xdr:rowOff>9013</xdr:rowOff>
    </xdr:to>
    <xdr:sp macro="" textlink="">
      <xdr:nvSpPr>
        <xdr:cNvPr id="142" name="楕円 141"/>
        <xdr:cNvSpPr/>
      </xdr:nvSpPr>
      <xdr:spPr>
        <a:xfrm>
          <a:off x="4584700" y="98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101740</xdr:rowOff>
    </xdr:from>
    <xdr:ext cx="534377" cy="259045"/>
    <xdr:sp macro="" textlink="">
      <xdr:nvSpPr>
        <xdr:cNvPr id="143" name="物件費該当値テキスト"/>
        <xdr:cNvSpPr txBox="1"/>
      </xdr:nvSpPr>
      <xdr:spPr>
        <a:xfrm>
          <a:off x="4686300" y="970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16020</xdr:rowOff>
    </xdr:from>
    <xdr:to>
      <xdr:col>20</xdr:col>
      <xdr:colOff>38100</xdr:colOff>
      <xdr:row>58</xdr:row>
      <xdr:rowOff>117620</xdr:rowOff>
    </xdr:to>
    <xdr:sp macro="" textlink="">
      <xdr:nvSpPr>
        <xdr:cNvPr id="144" name="楕円 143"/>
        <xdr:cNvSpPr/>
      </xdr:nvSpPr>
      <xdr:spPr>
        <a:xfrm>
          <a:off x="3746500" y="99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134147</xdr:rowOff>
    </xdr:from>
    <xdr:ext cx="534377" cy="259045"/>
    <xdr:sp macro="" textlink="">
      <xdr:nvSpPr>
        <xdr:cNvPr id="145" name="テキスト ボックス 144"/>
        <xdr:cNvSpPr txBox="1"/>
      </xdr:nvSpPr>
      <xdr:spPr>
        <a:xfrm>
          <a:off x="3530111" y="973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42244</xdr:rowOff>
    </xdr:from>
    <xdr:to>
      <xdr:col>15</xdr:col>
      <xdr:colOff>101600</xdr:colOff>
      <xdr:row>58</xdr:row>
      <xdr:rowOff>143844</xdr:rowOff>
    </xdr:to>
    <xdr:sp macro="" textlink="">
      <xdr:nvSpPr>
        <xdr:cNvPr id="146" name="楕円 145"/>
        <xdr:cNvSpPr/>
      </xdr:nvSpPr>
      <xdr:spPr>
        <a:xfrm>
          <a:off x="2857500" y="99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160371</xdr:rowOff>
    </xdr:from>
    <xdr:ext cx="534377" cy="259045"/>
    <xdr:sp macro="" textlink="">
      <xdr:nvSpPr>
        <xdr:cNvPr id="147" name="テキスト ボックス 146"/>
        <xdr:cNvSpPr txBox="1"/>
      </xdr:nvSpPr>
      <xdr:spPr>
        <a:xfrm>
          <a:off x="2641111" y="97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59541</xdr:rowOff>
    </xdr:from>
    <xdr:to>
      <xdr:col>10</xdr:col>
      <xdr:colOff>165100</xdr:colOff>
      <xdr:row>58</xdr:row>
      <xdr:rowOff>161141</xdr:rowOff>
    </xdr:to>
    <xdr:sp macro="" textlink="">
      <xdr:nvSpPr>
        <xdr:cNvPr id="148" name="楕円 147"/>
        <xdr:cNvSpPr/>
      </xdr:nvSpPr>
      <xdr:spPr>
        <a:xfrm>
          <a:off x="1968500" y="100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6218</xdr:rowOff>
    </xdr:from>
    <xdr:ext cx="534377" cy="259045"/>
    <xdr:sp macro="" textlink="">
      <xdr:nvSpPr>
        <xdr:cNvPr id="149" name="テキスト ボックス 148"/>
        <xdr:cNvSpPr txBox="1"/>
      </xdr:nvSpPr>
      <xdr:spPr>
        <a:xfrm>
          <a:off x="1752111" y="97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99176</xdr:rowOff>
    </xdr:from>
    <xdr:to>
      <xdr:col>6</xdr:col>
      <xdr:colOff>38100</xdr:colOff>
      <xdr:row>59</xdr:row>
      <xdr:rowOff>29326</xdr:rowOff>
    </xdr:to>
    <xdr:sp macro="" textlink="">
      <xdr:nvSpPr>
        <xdr:cNvPr id="150" name="楕円 149"/>
        <xdr:cNvSpPr/>
      </xdr:nvSpPr>
      <xdr:spPr>
        <a:xfrm>
          <a:off x="1079500" y="100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45853</xdr:rowOff>
    </xdr:from>
    <xdr:ext cx="534377" cy="259045"/>
    <xdr:sp macro="" textlink="">
      <xdr:nvSpPr>
        <xdr:cNvPr id="151" name="テキスト ボックス 150"/>
        <xdr:cNvSpPr txBox="1"/>
      </xdr:nvSpPr>
      <xdr:spPr>
        <a:xfrm>
          <a:off x="863111" y="981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65709</xdr:rowOff>
    </xdr:from>
    <xdr:to>
      <xdr:col>24</xdr:col>
      <xdr:colOff>63500</xdr:colOff>
      <xdr:row>78</xdr:row>
      <xdr:rowOff>74168</xdr:rowOff>
    </xdr:to>
    <xdr:cxnSp macro="">
      <xdr:nvCxnSpPr>
        <xdr:cNvPr id="180" name="直線コネクタ 179"/>
        <xdr:cNvCxnSpPr/>
      </xdr:nvCxnSpPr>
      <xdr:spPr>
        <a:xfrm flipV="1">
          <a:off x="3797300" y="13438809"/>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35916</xdr:rowOff>
    </xdr:from>
    <xdr:to>
      <xdr:col>19</xdr:col>
      <xdr:colOff>177800</xdr:colOff>
      <xdr:row>78</xdr:row>
      <xdr:rowOff>74168</xdr:rowOff>
    </xdr:to>
    <xdr:cxnSp macro="">
      <xdr:nvCxnSpPr>
        <xdr:cNvPr id="183" name="直線コネクタ 182"/>
        <xdr:cNvCxnSpPr/>
      </xdr:nvCxnSpPr>
      <xdr:spPr>
        <a:xfrm>
          <a:off x="2908300" y="13409016"/>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35916</xdr:rowOff>
    </xdr:from>
    <xdr:to>
      <xdr:col>15</xdr:col>
      <xdr:colOff>50800</xdr:colOff>
      <xdr:row>78</xdr:row>
      <xdr:rowOff>44678</xdr:rowOff>
    </xdr:to>
    <xdr:cxnSp macro="">
      <xdr:nvCxnSpPr>
        <xdr:cNvPr id="186" name="直線コネクタ 185"/>
        <xdr:cNvCxnSpPr/>
      </xdr:nvCxnSpPr>
      <xdr:spPr>
        <a:xfrm flipV="1">
          <a:off x="2019300" y="1340901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44678</xdr:rowOff>
    </xdr:from>
    <xdr:to>
      <xdr:col>10</xdr:col>
      <xdr:colOff>114300</xdr:colOff>
      <xdr:row>78</xdr:row>
      <xdr:rowOff>44831</xdr:rowOff>
    </xdr:to>
    <xdr:cxnSp macro="">
      <xdr:nvCxnSpPr>
        <xdr:cNvPr id="189" name="直線コネクタ 188"/>
        <xdr:cNvCxnSpPr/>
      </xdr:nvCxnSpPr>
      <xdr:spPr>
        <a:xfrm flipV="1">
          <a:off x="1130300" y="1341777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14909</xdr:rowOff>
    </xdr:from>
    <xdr:to>
      <xdr:col>24</xdr:col>
      <xdr:colOff>114300</xdr:colOff>
      <xdr:row>78</xdr:row>
      <xdr:rowOff>116509</xdr:rowOff>
    </xdr:to>
    <xdr:sp macro="" textlink="">
      <xdr:nvSpPr>
        <xdr:cNvPr id="199" name="楕円 198"/>
        <xdr:cNvSpPr/>
      </xdr:nvSpPr>
      <xdr:spPr>
        <a:xfrm>
          <a:off x="4584700" y="1338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101286</xdr:rowOff>
    </xdr:from>
    <xdr:ext cx="469744" cy="259045"/>
    <xdr:sp macro="" textlink="">
      <xdr:nvSpPr>
        <xdr:cNvPr id="200" name="維持補修費該当値テキスト"/>
        <xdr:cNvSpPr txBox="1"/>
      </xdr:nvSpPr>
      <xdr:spPr>
        <a:xfrm>
          <a:off x="4686300" y="133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23368</xdr:rowOff>
    </xdr:from>
    <xdr:to>
      <xdr:col>20</xdr:col>
      <xdr:colOff>38100</xdr:colOff>
      <xdr:row>78</xdr:row>
      <xdr:rowOff>124968</xdr:rowOff>
    </xdr:to>
    <xdr:sp macro="" textlink="">
      <xdr:nvSpPr>
        <xdr:cNvPr id="201" name="楕円 200"/>
        <xdr:cNvSpPr/>
      </xdr:nvSpPr>
      <xdr:spPr>
        <a:xfrm>
          <a:off x="3746500" y="133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116095</xdr:rowOff>
    </xdr:from>
    <xdr:ext cx="469744" cy="259045"/>
    <xdr:sp macro="" textlink="">
      <xdr:nvSpPr>
        <xdr:cNvPr id="202" name="テキスト ボックス 201"/>
        <xdr:cNvSpPr txBox="1"/>
      </xdr:nvSpPr>
      <xdr:spPr>
        <a:xfrm>
          <a:off x="3562428"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156566</xdr:rowOff>
    </xdr:from>
    <xdr:to>
      <xdr:col>15</xdr:col>
      <xdr:colOff>101600</xdr:colOff>
      <xdr:row>78</xdr:row>
      <xdr:rowOff>86716</xdr:rowOff>
    </xdr:to>
    <xdr:sp macro="" textlink="">
      <xdr:nvSpPr>
        <xdr:cNvPr id="203" name="楕円 202"/>
        <xdr:cNvSpPr/>
      </xdr:nvSpPr>
      <xdr:spPr>
        <a:xfrm>
          <a:off x="2857500" y="1335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77843</xdr:rowOff>
    </xdr:from>
    <xdr:ext cx="469744" cy="259045"/>
    <xdr:sp macro="" textlink="">
      <xdr:nvSpPr>
        <xdr:cNvPr id="204" name="テキスト ボックス 203"/>
        <xdr:cNvSpPr txBox="1"/>
      </xdr:nvSpPr>
      <xdr:spPr>
        <a:xfrm>
          <a:off x="2673428" y="1345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165328</xdr:rowOff>
    </xdr:from>
    <xdr:to>
      <xdr:col>10</xdr:col>
      <xdr:colOff>165100</xdr:colOff>
      <xdr:row>78</xdr:row>
      <xdr:rowOff>95478</xdr:rowOff>
    </xdr:to>
    <xdr:sp macro="" textlink="">
      <xdr:nvSpPr>
        <xdr:cNvPr id="205" name="楕円 204"/>
        <xdr:cNvSpPr/>
      </xdr:nvSpPr>
      <xdr:spPr>
        <a:xfrm>
          <a:off x="1968500" y="133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86605</xdr:rowOff>
    </xdr:from>
    <xdr:ext cx="469744" cy="259045"/>
    <xdr:sp macro="" textlink="">
      <xdr:nvSpPr>
        <xdr:cNvPr id="206" name="テキスト ボックス 205"/>
        <xdr:cNvSpPr txBox="1"/>
      </xdr:nvSpPr>
      <xdr:spPr>
        <a:xfrm>
          <a:off x="1784428" y="134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165481</xdr:rowOff>
    </xdr:from>
    <xdr:to>
      <xdr:col>6</xdr:col>
      <xdr:colOff>38100</xdr:colOff>
      <xdr:row>78</xdr:row>
      <xdr:rowOff>95631</xdr:rowOff>
    </xdr:to>
    <xdr:sp macro="" textlink="">
      <xdr:nvSpPr>
        <xdr:cNvPr id="207" name="楕円 206"/>
        <xdr:cNvSpPr/>
      </xdr:nvSpPr>
      <xdr:spPr>
        <a:xfrm>
          <a:off x="1079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86758</xdr:rowOff>
    </xdr:from>
    <xdr:ext cx="469744" cy="259045"/>
    <xdr:sp macro="" textlink="">
      <xdr:nvSpPr>
        <xdr:cNvPr id="208" name="テキスト ボックス 207"/>
        <xdr:cNvSpPr txBox="1"/>
      </xdr:nvSpPr>
      <xdr:spPr>
        <a:xfrm>
          <a:off x="895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146149</xdr:rowOff>
    </xdr:from>
    <xdr:to>
      <xdr:col>24</xdr:col>
      <xdr:colOff>63500</xdr:colOff>
      <xdr:row>98</xdr:row>
      <xdr:rowOff>38643</xdr:rowOff>
    </xdr:to>
    <xdr:cxnSp macro="">
      <xdr:nvCxnSpPr>
        <xdr:cNvPr id="240" name="直線コネクタ 239"/>
        <xdr:cNvCxnSpPr/>
      </xdr:nvCxnSpPr>
      <xdr:spPr>
        <a:xfrm flipV="1">
          <a:off x="3797300" y="16776799"/>
          <a:ext cx="8382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38643</xdr:rowOff>
    </xdr:from>
    <xdr:to>
      <xdr:col>19</xdr:col>
      <xdr:colOff>177800</xdr:colOff>
      <xdr:row>98</xdr:row>
      <xdr:rowOff>85195</xdr:rowOff>
    </xdr:to>
    <xdr:cxnSp macro="">
      <xdr:nvCxnSpPr>
        <xdr:cNvPr id="243" name="直線コネクタ 242"/>
        <xdr:cNvCxnSpPr/>
      </xdr:nvCxnSpPr>
      <xdr:spPr>
        <a:xfrm flipV="1">
          <a:off x="2908300" y="1684074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85195</xdr:rowOff>
    </xdr:from>
    <xdr:to>
      <xdr:col>15</xdr:col>
      <xdr:colOff>50800</xdr:colOff>
      <xdr:row>98</xdr:row>
      <xdr:rowOff>166103</xdr:rowOff>
    </xdr:to>
    <xdr:cxnSp macro="">
      <xdr:nvCxnSpPr>
        <xdr:cNvPr id="246" name="直線コネクタ 245"/>
        <xdr:cNvCxnSpPr/>
      </xdr:nvCxnSpPr>
      <xdr:spPr>
        <a:xfrm flipV="1">
          <a:off x="2019300" y="16887295"/>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166103</xdr:rowOff>
    </xdr:from>
    <xdr:to>
      <xdr:col>10</xdr:col>
      <xdr:colOff>114300</xdr:colOff>
      <xdr:row>99</xdr:row>
      <xdr:rowOff>70549</xdr:rowOff>
    </xdr:to>
    <xdr:cxnSp macro="">
      <xdr:nvCxnSpPr>
        <xdr:cNvPr id="249" name="直線コネクタ 248"/>
        <xdr:cNvCxnSpPr/>
      </xdr:nvCxnSpPr>
      <xdr:spPr>
        <a:xfrm flipV="1">
          <a:off x="1130300" y="16968203"/>
          <a:ext cx="8890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95349</xdr:rowOff>
    </xdr:from>
    <xdr:to>
      <xdr:col>24</xdr:col>
      <xdr:colOff>114300</xdr:colOff>
      <xdr:row>98</xdr:row>
      <xdr:rowOff>25499</xdr:rowOff>
    </xdr:to>
    <xdr:sp macro="" textlink="">
      <xdr:nvSpPr>
        <xdr:cNvPr id="259" name="楕円 258"/>
        <xdr:cNvSpPr/>
      </xdr:nvSpPr>
      <xdr:spPr>
        <a:xfrm>
          <a:off x="45847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10276</xdr:rowOff>
    </xdr:from>
    <xdr:ext cx="534377" cy="259045"/>
    <xdr:sp macro="" textlink="">
      <xdr:nvSpPr>
        <xdr:cNvPr id="260" name="扶助費該当値テキスト"/>
        <xdr:cNvSpPr txBox="1"/>
      </xdr:nvSpPr>
      <xdr:spPr>
        <a:xfrm>
          <a:off x="4686300" y="166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159293</xdr:rowOff>
    </xdr:from>
    <xdr:to>
      <xdr:col>20</xdr:col>
      <xdr:colOff>38100</xdr:colOff>
      <xdr:row>98</xdr:row>
      <xdr:rowOff>89443</xdr:rowOff>
    </xdr:to>
    <xdr:sp macro="" textlink="">
      <xdr:nvSpPr>
        <xdr:cNvPr id="261" name="楕円 260"/>
        <xdr:cNvSpPr/>
      </xdr:nvSpPr>
      <xdr:spPr>
        <a:xfrm>
          <a:off x="3746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80570</xdr:rowOff>
    </xdr:from>
    <xdr:ext cx="534377" cy="259045"/>
    <xdr:sp macro="" textlink="">
      <xdr:nvSpPr>
        <xdr:cNvPr id="262" name="テキスト ボックス 261"/>
        <xdr:cNvSpPr txBox="1"/>
      </xdr:nvSpPr>
      <xdr:spPr>
        <a:xfrm>
          <a:off x="3530111" y="16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34395</xdr:rowOff>
    </xdr:from>
    <xdr:to>
      <xdr:col>15</xdr:col>
      <xdr:colOff>101600</xdr:colOff>
      <xdr:row>98</xdr:row>
      <xdr:rowOff>135995</xdr:rowOff>
    </xdr:to>
    <xdr:sp macro="" textlink="">
      <xdr:nvSpPr>
        <xdr:cNvPr id="263" name="楕円 262"/>
        <xdr:cNvSpPr/>
      </xdr:nvSpPr>
      <xdr:spPr>
        <a:xfrm>
          <a:off x="2857500" y="168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127122</xdr:rowOff>
    </xdr:from>
    <xdr:ext cx="534377" cy="259045"/>
    <xdr:sp macro="" textlink="">
      <xdr:nvSpPr>
        <xdr:cNvPr id="264" name="テキスト ボックス 263"/>
        <xdr:cNvSpPr txBox="1"/>
      </xdr:nvSpPr>
      <xdr:spPr>
        <a:xfrm>
          <a:off x="2641111" y="169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115303</xdr:rowOff>
    </xdr:from>
    <xdr:to>
      <xdr:col>10</xdr:col>
      <xdr:colOff>165100</xdr:colOff>
      <xdr:row>99</xdr:row>
      <xdr:rowOff>45453</xdr:rowOff>
    </xdr:to>
    <xdr:sp macro="" textlink="">
      <xdr:nvSpPr>
        <xdr:cNvPr id="265" name="楕円 264"/>
        <xdr:cNvSpPr/>
      </xdr:nvSpPr>
      <xdr:spPr>
        <a:xfrm>
          <a:off x="1968500" y="169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36580</xdr:rowOff>
    </xdr:from>
    <xdr:ext cx="534377" cy="259045"/>
    <xdr:sp macro="" textlink="">
      <xdr:nvSpPr>
        <xdr:cNvPr id="266" name="テキスト ボックス 265"/>
        <xdr:cNvSpPr txBox="1"/>
      </xdr:nvSpPr>
      <xdr:spPr>
        <a:xfrm>
          <a:off x="1752111" y="170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19749</xdr:rowOff>
    </xdr:from>
    <xdr:to>
      <xdr:col>6</xdr:col>
      <xdr:colOff>38100</xdr:colOff>
      <xdr:row>99</xdr:row>
      <xdr:rowOff>121349</xdr:rowOff>
    </xdr:to>
    <xdr:sp macro="" textlink="">
      <xdr:nvSpPr>
        <xdr:cNvPr id="267" name="楕円 266"/>
        <xdr:cNvSpPr/>
      </xdr:nvSpPr>
      <xdr:spPr>
        <a:xfrm>
          <a:off x="1079500" y="169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112476</xdr:rowOff>
    </xdr:from>
    <xdr:ext cx="534377" cy="259045"/>
    <xdr:sp macro="" textlink="">
      <xdr:nvSpPr>
        <xdr:cNvPr id="268" name="テキスト ボックス 267"/>
        <xdr:cNvSpPr txBox="1"/>
      </xdr:nvSpPr>
      <xdr:spPr>
        <a:xfrm>
          <a:off x="863111" y="170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33115</xdr:rowOff>
    </xdr:from>
    <xdr:to>
      <xdr:col>55</xdr:col>
      <xdr:colOff>0</xdr:colOff>
      <xdr:row>39</xdr:row>
      <xdr:rowOff>8045</xdr:rowOff>
    </xdr:to>
    <xdr:cxnSp macro="">
      <xdr:nvCxnSpPr>
        <xdr:cNvPr id="298" name="直線コネクタ 297"/>
        <xdr:cNvCxnSpPr/>
      </xdr:nvCxnSpPr>
      <xdr:spPr>
        <a:xfrm flipV="1">
          <a:off x="9639300" y="6548215"/>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9"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8045</xdr:rowOff>
    </xdr:from>
    <xdr:to>
      <xdr:col>50</xdr:col>
      <xdr:colOff>114300</xdr:colOff>
      <xdr:row>39</xdr:row>
      <xdr:rowOff>48508</xdr:rowOff>
    </xdr:to>
    <xdr:cxnSp macro="">
      <xdr:nvCxnSpPr>
        <xdr:cNvPr id="301" name="直線コネクタ 300"/>
        <xdr:cNvCxnSpPr/>
      </xdr:nvCxnSpPr>
      <xdr:spPr>
        <a:xfrm flipV="1">
          <a:off x="8750300" y="6694595"/>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3" name="テキスト ボックス 302"/>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48508</xdr:rowOff>
    </xdr:from>
    <xdr:to>
      <xdr:col>45</xdr:col>
      <xdr:colOff>177800</xdr:colOff>
      <xdr:row>39</xdr:row>
      <xdr:rowOff>73901</xdr:rowOff>
    </xdr:to>
    <xdr:cxnSp macro="">
      <xdr:nvCxnSpPr>
        <xdr:cNvPr id="304" name="直線コネクタ 303"/>
        <xdr:cNvCxnSpPr/>
      </xdr:nvCxnSpPr>
      <xdr:spPr>
        <a:xfrm flipV="1">
          <a:off x="7861300" y="6735058"/>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6" name="テキスト ボックス 305"/>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68815</xdr:rowOff>
    </xdr:from>
    <xdr:to>
      <xdr:col>41</xdr:col>
      <xdr:colOff>50800</xdr:colOff>
      <xdr:row>39</xdr:row>
      <xdr:rowOff>73901</xdr:rowOff>
    </xdr:to>
    <xdr:cxnSp macro="">
      <xdr:nvCxnSpPr>
        <xdr:cNvPr id="307" name="直線コネクタ 306"/>
        <xdr:cNvCxnSpPr/>
      </xdr:nvCxnSpPr>
      <xdr:spPr>
        <a:xfrm>
          <a:off x="6972300" y="6755365"/>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153765</xdr:rowOff>
    </xdr:from>
    <xdr:to>
      <xdr:col>55</xdr:col>
      <xdr:colOff>50800</xdr:colOff>
      <xdr:row>38</xdr:row>
      <xdr:rowOff>83916</xdr:rowOff>
    </xdr:to>
    <xdr:sp macro="" textlink="">
      <xdr:nvSpPr>
        <xdr:cNvPr id="317" name="楕円 316"/>
        <xdr:cNvSpPr/>
      </xdr:nvSpPr>
      <xdr:spPr>
        <a:xfrm>
          <a:off x="10426700" y="6497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5192</xdr:rowOff>
    </xdr:from>
    <xdr:ext cx="534377" cy="259045"/>
    <xdr:sp macro="" textlink="">
      <xdr:nvSpPr>
        <xdr:cNvPr id="318" name="補助費等該当値テキスト"/>
        <xdr:cNvSpPr txBox="1"/>
      </xdr:nvSpPr>
      <xdr:spPr>
        <a:xfrm>
          <a:off x="10528300" y="634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128695</xdr:rowOff>
    </xdr:from>
    <xdr:to>
      <xdr:col>50</xdr:col>
      <xdr:colOff>165100</xdr:colOff>
      <xdr:row>39</xdr:row>
      <xdr:rowOff>58845</xdr:rowOff>
    </xdr:to>
    <xdr:sp macro="" textlink="">
      <xdr:nvSpPr>
        <xdr:cNvPr id="319" name="楕円 318"/>
        <xdr:cNvSpPr/>
      </xdr:nvSpPr>
      <xdr:spPr>
        <a:xfrm>
          <a:off x="9588500" y="66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75373</xdr:rowOff>
    </xdr:from>
    <xdr:ext cx="534377" cy="259045"/>
    <xdr:sp macro="" textlink="">
      <xdr:nvSpPr>
        <xdr:cNvPr id="320" name="テキスト ボックス 319"/>
        <xdr:cNvSpPr txBox="1"/>
      </xdr:nvSpPr>
      <xdr:spPr>
        <a:xfrm>
          <a:off x="9372111" y="64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169158</xdr:rowOff>
    </xdr:from>
    <xdr:to>
      <xdr:col>46</xdr:col>
      <xdr:colOff>38100</xdr:colOff>
      <xdr:row>39</xdr:row>
      <xdr:rowOff>99308</xdr:rowOff>
    </xdr:to>
    <xdr:sp macro="" textlink="">
      <xdr:nvSpPr>
        <xdr:cNvPr id="321" name="楕円 320"/>
        <xdr:cNvSpPr/>
      </xdr:nvSpPr>
      <xdr:spPr>
        <a:xfrm>
          <a:off x="8699500" y="66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115835</xdr:rowOff>
    </xdr:from>
    <xdr:ext cx="534377" cy="259045"/>
    <xdr:sp macro="" textlink="">
      <xdr:nvSpPr>
        <xdr:cNvPr id="322" name="テキスト ボックス 321"/>
        <xdr:cNvSpPr txBox="1"/>
      </xdr:nvSpPr>
      <xdr:spPr>
        <a:xfrm>
          <a:off x="8483111" y="64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23101</xdr:rowOff>
    </xdr:from>
    <xdr:to>
      <xdr:col>41</xdr:col>
      <xdr:colOff>101600</xdr:colOff>
      <xdr:row>39</xdr:row>
      <xdr:rowOff>124701</xdr:rowOff>
    </xdr:to>
    <xdr:sp macro="" textlink="">
      <xdr:nvSpPr>
        <xdr:cNvPr id="323" name="楕円 322"/>
        <xdr:cNvSpPr/>
      </xdr:nvSpPr>
      <xdr:spPr>
        <a:xfrm>
          <a:off x="7810500" y="67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115828</xdr:rowOff>
    </xdr:from>
    <xdr:ext cx="534377" cy="259045"/>
    <xdr:sp macro="" textlink="">
      <xdr:nvSpPr>
        <xdr:cNvPr id="324" name="テキスト ボックス 323"/>
        <xdr:cNvSpPr txBox="1"/>
      </xdr:nvSpPr>
      <xdr:spPr>
        <a:xfrm>
          <a:off x="7594111" y="68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18015</xdr:rowOff>
    </xdr:from>
    <xdr:to>
      <xdr:col>36</xdr:col>
      <xdr:colOff>165100</xdr:colOff>
      <xdr:row>39</xdr:row>
      <xdr:rowOff>119615</xdr:rowOff>
    </xdr:to>
    <xdr:sp macro="" textlink="">
      <xdr:nvSpPr>
        <xdr:cNvPr id="325" name="楕円 324"/>
        <xdr:cNvSpPr/>
      </xdr:nvSpPr>
      <xdr:spPr>
        <a:xfrm>
          <a:off x="6921500" y="67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110742</xdr:rowOff>
    </xdr:from>
    <xdr:ext cx="534377" cy="259045"/>
    <xdr:sp macro="" textlink="">
      <xdr:nvSpPr>
        <xdr:cNvPr id="326" name="テキスト ボックス 325"/>
        <xdr:cNvSpPr txBox="1"/>
      </xdr:nvSpPr>
      <xdr:spPr>
        <a:xfrm>
          <a:off x="6705111" y="67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138002</xdr:rowOff>
    </xdr:from>
    <xdr:to>
      <xdr:col>55</xdr:col>
      <xdr:colOff>0</xdr:colOff>
      <xdr:row>56</xdr:row>
      <xdr:rowOff>58264</xdr:rowOff>
    </xdr:to>
    <xdr:cxnSp macro="">
      <xdr:nvCxnSpPr>
        <xdr:cNvPr id="358" name="直線コネクタ 357"/>
        <xdr:cNvCxnSpPr/>
      </xdr:nvCxnSpPr>
      <xdr:spPr>
        <a:xfrm flipV="1">
          <a:off x="9639300" y="9396302"/>
          <a:ext cx="838200" cy="26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9"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58264</xdr:rowOff>
    </xdr:from>
    <xdr:to>
      <xdr:col>50</xdr:col>
      <xdr:colOff>114300</xdr:colOff>
      <xdr:row>58</xdr:row>
      <xdr:rowOff>80754</xdr:rowOff>
    </xdr:to>
    <xdr:cxnSp macro="">
      <xdr:nvCxnSpPr>
        <xdr:cNvPr id="361" name="直線コネクタ 360"/>
        <xdr:cNvCxnSpPr/>
      </xdr:nvCxnSpPr>
      <xdr:spPr>
        <a:xfrm flipV="1">
          <a:off x="8750300" y="9659464"/>
          <a:ext cx="889000" cy="36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3" name="テキスト ボックス 362"/>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80754</xdr:rowOff>
    </xdr:from>
    <xdr:to>
      <xdr:col>45</xdr:col>
      <xdr:colOff>177800</xdr:colOff>
      <xdr:row>58</xdr:row>
      <xdr:rowOff>104779</xdr:rowOff>
    </xdr:to>
    <xdr:cxnSp macro="">
      <xdr:nvCxnSpPr>
        <xdr:cNvPr id="364" name="直線コネクタ 363"/>
        <xdr:cNvCxnSpPr/>
      </xdr:nvCxnSpPr>
      <xdr:spPr>
        <a:xfrm flipV="1">
          <a:off x="7861300" y="10024854"/>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6" name="テキスト ボックス 365"/>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66461</xdr:rowOff>
    </xdr:from>
    <xdr:to>
      <xdr:col>41</xdr:col>
      <xdr:colOff>50800</xdr:colOff>
      <xdr:row>58</xdr:row>
      <xdr:rowOff>104779</xdr:rowOff>
    </xdr:to>
    <xdr:cxnSp macro="">
      <xdr:nvCxnSpPr>
        <xdr:cNvPr id="367" name="直線コネクタ 366"/>
        <xdr:cNvCxnSpPr/>
      </xdr:nvCxnSpPr>
      <xdr:spPr>
        <a:xfrm>
          <a:off x="6972300" y="10010561"/>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71" name="テキスト ボックス 370"/>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87202</xdr:rowOff>
    </xdr:from>
    <xdr:to>
      <xdr:col>55</xdr:col>
      <xdr:colOff>50800</xdr:colOff>
      <xdr:row>55</xdr:row>
      <xdr:rowOff>17352</xdr:rowOff>
    </xdr:to>
    <xdr:sp macro="" textlink="">
      <xdr:nvSpPr>
        <xdr:cNvPr id="377" name="楕円 376"/>
        <xdr:cNvSpPr/>
      </xdr:nvSpPr>
      <xdr:spPr>
        <a:xfrm>
          <a:off x="10426700" y="93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110079</xdr:rowOff>
    </xdr:from>
    <xdr:ext cx="599010" cy="259045"/>
    <xdr:sp macro="" textlink="">
      <xdr:nvSpPr>
        <xdr:cNvPr id="378" name="普通建設事業費該当値テキスト"/>
        <xdr:cNvSpPr txBox="1"/>
      </xdr:nvSpPr>
      <xdr:spPr>
        <a:xfrm>
          <a:off x="10528300" y="919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7464</xdr:rowOff>
    </xdr:from>
    <xdr:to>
      <xdr:col>50</xdr:col>
      <xdr:colOff>165100</xdr:colOff>
      <xdr:row>56</xdr:row>
      <xdr:rowOff>109064</xdr:rowOff>
    </xdr:to>
    <xdr:sp macro="" textlink="">
      <xdr:nvSpPr>
        <xdr:cNvPr id="379" name="楕円 378"/>
        <xdr:cNvSpPr/>
      </xdr:nvSpPr>
      <xdr:spPr>
        <a:xfrm>
          <a:off x="9588500" y="96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125591</xdr:rowOff>
    </xdr:from>
    <xdr:ext cx="534377" cy="259045"/>
    <xdr:sp macro="" textlink="">
      <xdr:nvSpPr>
        <xdr:cNvPr id="380" name="テキスト ボックス 379"/>
        <xdr:cNvSpPr txBox="1"/>
      </xdr:nvSpPr>
      <xdr:spPr>
        <a:xfrm>
          <a:off x="9372111" y="93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29954</xdr:rowOff>
    </xdr:from>
    <xdr:to>
      <xdr:col>46</xdr:col>
      <xdr:colOff>38100</xdr:colOff>
      <xdr:row>58</xdr:row>
      <xdr:rowOff>131554</xdr:rowOff>
    </xdr:to>
    <xdr:sp macro="" textlink="">
      <xdr:nvSpPr>
        <xdr:cNvPr id="381" name="楕円 380"/>
        <xdr:cNvSpPr/>
      </xdr:nvSpPr>
      <xdr:spPr>
        <a:xfrm>
          <a:off x="8699500" y="99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148081</xdr:rowOff>
    </xdr:from>
    <xdr:ext cx="534377" cy="259045"/>
    <xdr:sp macro="" textlink="">
      <xdr:nvSpPr>
        <xdr:cNvPr id="382" name="テキスト ボックス 381"/>
        <xdr:cNvSpPr txBox="1"/>
      </xdr:nvSpPr>
      <xdr:spPr>
        <a:xfrm>
          <a:off x="8483111" y="97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53979</xdr:rowOff>
    </xdr:from>
    <xdr:to>
      <xdr:col>41</xdr:col>
      <xdr:colOff>101600</xdr:colOff>
      <xdr:row>58</xdr:row>
      <xdr:rowOff>155579</xdr:rowOff>
    </xdr:to>
    <xdr:sp macro="" textlink="">
      <xdr:nvSpPr>
        <xdr:cNvPr id="383" name="楕円 382"/>
        <xdr:cNvSpPr/>
      </xdr:nvSpPr>
      <xdr:spPr>
        <a:xfrm>
          <a:off x="7810500" y="99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146706</xdr:rowOff>
    </xdr:from>
    <xdr:ext cx="534377" cy="259045"/>
    <xdr:sp macro="" textlink="">
      <xdr:nvSpPr>
        <xdr:cNvPr id="384" name="テキスト ボックス 383"/>
        <xdr:cNvSpPr txBox="1"/>
      </xdr:nvSpPr>
      <xdr:spPr>
        <a:xfrm>
          <a:off x="7594111" y="100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15661</xdr:rowOff>
    </xdr:from>
    <xdr:to>
      <xdr:col>36</xdr:col>
      <xdr:colOff>165100</xdr:colOff>
      <xdr:row>58</xdr:row>
      <xdr:rowOff>117261</xdr:rowOff>
    </xdr:to>
    <xdr:sp macro="" textlink="">
      <xdr:nvSpPr>
        <xdr:cNvPr id="385" name="楕円 384"/>
        <xdr:cNvSpPr/>
      </xdr:nvSpPr>
      <xdr:spPr>
        <a:xfrm>
          <a:off x="6921500" y="995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133788</xdr:rowOff>
    </xdr:from>
    <xdr:ext cx="534377" cy="259045"/>
    <xdr:sp macro="" textlink="">
      <xdr:nvSpPr>
        <xdr:cNvPr id="386" name="テキスト ボックス 385"/>
        <xdr:cNvSpPr txBox="1"/>
      </xdr:nvSpPr>
      <xdr:spPr>
        <a:xfrm>
          <a:off x="6705111" y="97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119766</xdr:rowOff>
    </xdr:from>
    <xdr:to>
      <xdr:col>55</xdr:col>
      <xdr:colOff>0</xdr:colOff>
      <xdr:row>78</xdr:row>
      <xdr:rowOff>132637</xdr:rowOff>
    </xdr:to>
    <xdr:cxnSp macro="">
      <xdr:nvCxnSpPr>
        <xdr:cNvPr id="413" name="直線コネクタ 412"/>
        <xdr:cNvCxnSpPr/>
      </xdr:nvCxnSpPr>
      <xdr:spPr>
        <a:xfrm>
          <a:off x="9639300" y="13492866"/>
          <a:ext cx="8382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119766</xdr:rowOff>
    </xdr:from>
    <xdr:to>
      <xdr:col>50</xdr:col>
      <xdr:colOff>114300</xdr:colOff>
      <xdr:row>78</xdr:row>
      <xdr:rowOff>124932</xdr:rowOff>
    </xdr:to>
    <xdr:cxnSp macro="">
      <xdr:nvCxnSpPr>
        <xdr:cNvPr id="416" name="直線コネクタ 415"/>
        <xdr:cNvCxnSpPr/>
      </xdr:nvCxnSpPr>
      <xdr:spPr>
        <a:xfrm flipV="1">
          <a:off x="8750300" y="1349286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124932</xdr:rowOff>
    </xdr:from>
    <xdr:to>
      <xdr:col>45</xdr:col>
      <xdr:colOff>177800</xdr:colOff>
      <xdr:row>78</xdr:row>
      <xdr:rowOff>134282</xdr:rowOff>
    </xdr:to>
    <xdr:cxnSp macro="">
      <xdr:nvCxnSpPr>
        <xdr:cNvPr id="419" name="直線コネクタ 418"/>
        <xdr:cNvCxnSpPr/>
      </xdr:nvCxnSpPr>
      <xdr:spPr>
        <a:xfrm flipV="1">
          <a:off x="7861300" y="13498032"/>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134282</xdr:rowOff>
    </xdr:from>
    <xdr:to>
      <xdr:col>41</xdr:col>
      <xdr:colOff>50800</xdr:colOff>
      <xdr:row>78</xdr:row>
      <xdr:rowOff>139700</xdr:rowOff>
    </xdr:to>
    <xdr:cxnSp macro="">
      <xdr:nvCxnSpPr>
        <xdr:cNvPr id="422" name="直線コネクタ 421"/>
        <xdr:cNvCxnSpPr/>
      </xdr:nvCxnSpPr>
      <xdr:spPr>
        <a:xfrm flipV="1">
          <a:off x="6972300" y="1350738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81837</xdr:rowOff>
    </xdr:from>
    <xdr:to>
      <xdr:col>55</xdr:col>
      <xdr:colOff>50800</xdr:colOff>
      <xdr:row>79</xdr:row>
      <xdr:rowOff>11987</xdr:rowOff>
    </xdr:to>
    <xdr:sp macro="" textlink="">
      <xdr:nvSpPr>
        <xdr:cNvPr id="432" name="楕円 431"/>
        <xdr:cNvSpPr/>
      </xdr:nvSpPr>
      <xdr:spPr>
        <a:xfrm>
          <a:off x="104267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168214</xdr:rowOff>
    </xdr:from>
    <xdr:ext cx="378565" cy="259045"/>
    <xdr:sp macro="" textlink="">
      <xdr:nvSpPr>
        <xdr:cNvPr id="433" name="普通建設事業費 （ うち新規整備　）該当値テキスト"/>
        <xdr:cNvSpPr txBox="1"/>
      </xdr:nvSpPr>
      <xdr:spPr>
        <a:xfrm>
          <a:off x="10528300" y="1336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68966</xdr:rowOff>
    </xdr:from>
    <xdr:to>
      <xdr:col>50</xdr:col>
      <xdr:colOff>165100</xdr:colOff>
      <xdr:row>78</xdr:row>
      <xdr:rowOff>170566</xdr:rowOff>
    </xdr:to>
    <xdr:sp macro="" textlink="">
      <xdr:nvSpPr>
        <xdr:cNvPr id="434" name="楕円 433"/>
        <xdr:cNvSpPr/>
      </xdr:nvSpPr>
      <xdr:spPr>
        <a:xfrm>
          <a:off x="9588500" y="134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161693</xdr:rowOff>
    </xdr:from>
    <xdr:ext cx="378565" cy="259045"/>
    <xdr:sp macro="" textlink="">
      <xdr:nvSpPr>
        <xdr:cNvPr id="435" name="テキスト ボックス 434"/>
        <xdr:cNvSpPr txBox="1"/>
      </xdr:nvSpPr>
      <xdr:spPr>
        <a:xfrm>
          <a:off x="9450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74132</xdr:rowOff>
    </xdr:from>
    <xdr:to>
      <xdr:col>46</xdr:col>
      <xdr:colOff>38100</xdr:colOff>
      <xdr:row>79</xdr:row>
      <xdr:rowOff>4282</xdr:rowOff>
    </xdr:to>
    <xdr:sp macro="" textlink="">
      <xdr:nvSpPr>
        <xdr:cNvPr id="436" name="楕円 435"/>
        <xdr:cNvSpPr/>
      </xdr:nvSpPr>
      <xdr:spPr>
        <a:xfrm>
          <a:off x="8699500" y="134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166859</xdr:rowOff>
    </xdr:from>
    <xdr:ext cx="378565" cy="259045"/>
    <xdr:sp macro="" textlink="">
      <xdr:nvSpPr>
        <xdr:cNvPr id="437" name="テキスト ボックス 436"/>
        <xdr:cNvSpPr txBox="1"/>
      </xdr:nvSpPr>
      <xdr:spPr>
        <a:xfrm>
          <a:off x="8561017" y="13539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83482</xdr:rowOff>
    </xdr:from>
    <xdr:to>
      <xdr:col>41</xdr:col>
      <xdr:colOff>101600</xdr:colOff>
      <xdr:row>79</xdr:row>
      <xdr:rowOff>13632</xdr:rowOff>
    </xdr:to>
    <xdr:sp macro="" textlink="">
      <xdr:nvSpPr>
        <xdr:cNvPr id="438" name="楕円 437"/>
        <xdr:cNvSpPr/>
      </xdr:nvSpPr>
      <xdr:spPr>
        <a:xfrm>
          <a:off x="7810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4759</xdr:rowOff>
    </xdr:from>
    <xdr:ext cx="378565" cy="259045"/>
    <xdr:sp macro="" textlink="">
      <xdr:nvSpPr>
        <xdr:cNvPr id="439" name="テキスト ボックス 438"/>
        <xdr:cNvSpPr txBox="1"/>
      </xdr:nvSpPr>
      <xdr:spPr>
        <a:xfrm>
          <a:off x="7672017" y="135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40" name="楕円 439"/>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41" name="テキスト ボックス 440"/>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145030</xdr:rowOff>
    </xdr:from>
    <xdr:to>
      <xdr:col>55</xdr:col>
      <xdr:colOff>0</xdr:colOff>
      <xdr:row>96</xdr:row>
      <xdr:rowOff>95465</xdr:rowOff>
    </xdr:to>
    <xdr:cxnSp macro="">
      <xdr:nvCxnSpPr>
        <xdr:cNvPr id="474" name="直線コネクタ 473"/>
        <xdr:cNvCxnSpPr/>
      </xdr:nvCxnSpPr>
      <xdr:spPr>
        <a:xfrm>
          <a:off x="9639300" y="16432780"/>
          <a:ext cx="838200" cy="12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5"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145030</xdr:rowOff>
    </xdr:from>
    <xdr:to>
      <xdr:col>50</xdr:col>
      <xdr:colOff>114300</xdr:colOff>
      <xdr:row>97</xdr:row>
      <xdr:rowOff>67777</xdr:rowOff>
    </xdr:to>
    <xdr:cxnSp macro="">
      <xdr:nvCxnSpPr>
        <xdr:cNvPr id="477" name="直線コネクタ 476"/>
        <xdr:cNvCxnSpPr/>
      </xdr:nvCxnSpPr>
      <xdr:spPr>
        <a:xfrm flipV="1">
          <a:off x="8750300" y="16432780"/>
          <a:ext cx="889000" cy="26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9" name="テキスト ボックス 478"/>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36888</xdr:rowOff>
    </xdr:from>
    <xdr:to>
      <xdr:col>45</xdr:col>
      <xdr:colOff>177800</xdr:colOff>
      <xdr:row>97</xdr:row>
      <xdr:rowOff>67777</xdr:rowOff>
    </xdr:to>
    <xdr:cxnSp macro="">
      <xdr:nvCxnSpPr>
        <xdr:cNvPr id="480" name="直線コネクタ 479"/>
        <xdr:cNvCxnSpPr/>
      </xdr:nvCxnSpPr>
      <xdr:spPr>
        <a:xfrm>
          <a:off x="7861300" y="16667538"/>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2" name="テキスト ボックス 481"/>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71862</xdr:rowOff>
    </xdr:from>
    <xdr:to>
      <xdr:col>41</xdr:col>
      <xdr:colOff>50800</xdr:colOff>
      <xdr:row>97</xdr:row>
      <xdr:rowOff>36888</xdr:rowOff>
    </xdr:to>
    <xdr:cxnSp macro="">
      <xdr:nvCxnSpPr>
        <xdr:cNvPr id="483" name="直線コネクタ 482"/>
        <xdr:cNvCxnSpPr/>
      </xdr:nvCxnSpPr>
      <xdr:spPr>
        <a:xfrm>
          <a:off x="6972300" y="16531062"/>
          <a:ext cx="889000" cy="13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5" name="テキスト ボックス 484"/>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7" name="テキスト ボックス 486"/>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44665</xdr:rowOff>
    </xdr:from>
    <xdr:to>
      <xdr:col>55</xdr:col>
      <xdr:colOff>50800</xdr:colOff>
      <xdr:row>96</xdr:row>
      <xdr:rowOff>146265</xdr:rowOff>
    </xdr:to>
    <xdr:sp macro="" textlink="">
      <xdr:nvSpPr>
        <xdr:cNvPr id="493" name="楕円 492"/>
        <xdr:cNvSpPr/>
      </xdr:nvSpPr>
      <xdr:spPr>
        <a:xfrm>
          <a:off x="10426700" y="16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67542</xdr:rowOff>
    </xdr:from>
    <xdr:ext cx="534377" cy="259045"/>
    <xdr:sp macro="" textlink="">
      <xdr:nvSpPr>
        <xdr:cNvPr id="494" name="普通建設事業費 （ うち更新整備　）該当値テキスト"/>
        <xdr:cNvSpPr txBox="1"/>
      </xdr:nvSpPr>
      <xdr:spPr>
        <a:xfrm>
          <a:off x="10528300"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94230</xdr:rowOff>
    </xdr:from>
    <xdr:to>
      <xdr:col>50</xdr:col>
      <xdr:colOff>165100</xdr:colOff>
      <xdr:row>96</xdr:row>
      <xdr:rowOff>24380</xdr:rowOff>
    </xdr:to>
    <xdr:sp macro="" textlink="">
      <xdr:nvSpPr>
        <xdr:cNvPr id="495" name="楕円 494"/>
        <xdr:cNvSpPr/>
      </xdr:nvSpPr>
      <xdr:spPr>
        <a:xfrm>
          <a:off x="9588500" y="16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40907</xdr:rowOff>
    </xdr:from>
    <xdr:ext cx="534377" cy="259045"/>
    <xdr:sp macro="" textlink="">
      <xdr:nvSpPr>
        <xdr:cNvPr id="496" name="テキスト ボックス 495"/>
        <xdr:cNvSpPr txBox="1"/>
      </xdr:nvSpPr>
      <xdr:spPr>
        <a:xfrm>
          <a:off x="9372111" y="1615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16977</xdr:rowOff>
    </xdr:from>
    <xdr:to>
      <xdr:col>46</xdr:col>
      <xdr:colOff>38100</xdr:colOff>
      <xdr:row>97</xdr:row>
      <xdr:rowOff>118577</xdr:rowOff>
    </xdr:to>
    <xdr:sp macro="" textlink="">
      <xdr:nvSpPr>
        <xdr:cNvPr id="497" name="楕円 496"/>
        <xdr:cNvSpPr/>
      </xdr:nvSpPr>
      <xdr:spPr>
        <a:xfrm>
          <a:off x="8699500" y="166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135104</xdr:rowOff>
    </xdr:from>
    <xdr:ext cx="534377" cy="259045"/>
    <xdr:sp macro="" textlink="">
      <xdr:nvSpPr>
        <xdr:cNvPr id="498" name="テキスト ボックス 497"/>
        <xdr:cNvSpPr txBox="1"/>
      </xdr:nvSpPr>
      <xdr:spPr>
        <a:xfrm>
          <a:off x="8483111" y="164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157538</xdr:rowOff>
    </xdr:from>
    <xdr:to>
      <xdr:col>41</xdr:col>
      <xdr:colOff>101600</xdr:colOff>
      <xdr:row>97</xdr:row>
      <xdr:rowOff>87688</xdr:rowOff>
    </xdr:to>
    <xdr:sp macro="" textlink="">
      <xdr:nvSpPr>
        <xdr:cNvPr id="499" name="楕円 498"/>
        <xdr:cNvSpPr/>
      </xdr:nvSpPr>
      <xdr:spPr>
        <a:xfrm>
          <a:off x="7810500" y="1661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104215</xdr:rowOff>
    </xdr:from>
    <xdr:ext cx="534377" cy="259045"/>
    <xdr:sp macro="" textlink="">
      <xdr:nvSpPr>
        <xdr:cNvPr id="500" name="テキスト ボックス 499"/>
        <xdr:cNvSpPr txBox="1"/>
      </xdr:nvSpPr>
      <xdr:spPr>
        <a:xfrm>
          <a:off x="7594111" y="1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21062</xdr:rowOff>
    </xdr:from>
    <xdr:to>
      <xdr:col>36</xdr:col>
      <xdr:colOff>165100</xdr:colOff>
      <xdr:row>96</xdr:row>
      <xdr:rowOff>122662</xdr:rowOff>
    </xdr:to>
    <xdr:sp macro="" textlink="">
      <xdr:nvSpPr>
        <xdr:cNvPr id="501" name="楕円 500"/>
        <xdr:cNvSpPr/>
      </xdr:nvSpPr>
      <xdr:spPr>
        <a:xfrm>
          <a:off x="6921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139189</xdr:rowOff>
    </xdr:from>
    <xdr:ext cx="534377" cy="259045"/>
    <xdr:sp macro="" textlink="">
      <xdr:nvSpPr>
        <xdr:cNvPr id="502" name="テキスト ボックス 501"/>
        <xdr:cNvSpPr txBox="1"/>
      </xdr:nvSpPr>
      <xdr:spPr>
        <a:xfrm>
          <a:off x="6705111" y="162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34316</xdr:rowOff>
    </xdr:from>
    <xdr:to>
      <xdr:col>85</xdr:col>
      <xdr:colOff>127000</xdr:colOff>
      <xdr:row>77</xdr:row>
      <xdr:rowOff>124918</xdr:rowOff>
    </xdr:to>
    <xdr:cxnSp macro="">
      <xdr:nvCxnSpPr>
        <xdr:cNvPr id="639" name="直線コネクタ 638"/>
        <xdr:cNvCxnSpPr/>
      </xdr:nvCxnSpPr>
      <xdr:spPr>
        <a:xfrm>
          <a:off x="15481300" y="13235966"/>
          <a:ext cx="8382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90856</xdr:rowOff>
    </xdr:from>
    <xdr:to>
      <xdr:col>81</xdr:col>
      <xdr:colOff>50800</xdr:colOff>
      <xdr:row>77</xdr:row>
      <xdr:rowOff>34316</xdr:rowOff>
    </xdr:to>
    <xdr:cxnSp macro="">
      <xdr:nvCxnSpPr>
        <xdr:cNvPr id="642" name="直線コネクタ 641"/>
        <xdr:cNvCxnSpPr/>
      </xdr:nvCxnSpPr>
      <xdr:spPr>
        <a:xfrm>
          <a:off x="14592300" y="13121056"/>
          <a:ext cx="889000" cy="1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33706</xdr:rowOff>
    </xdr:from>
    <xdr:to>
      <xdr:col>76</xdr:col>
      <xdr:colOff>114300</xdr:colOff>
      <xdr:row>76</xdr:row>
      <xdr:rowOff>90856</xdr:rowOff>
    </xdr:to>
    <xdr:cxnSp macro="">
      <xdr:nvCxnSpPr>
        <xdr:cNvPr id="645" name="直線コネクタ 644"/>
        <xdr:cNvCxnSpPr/>
      </xdr:nvCxnSpPr>
      <xdr:spPr>
        <a:xfrm>
          <a:off x="13703300" y="130639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16942</xdr:rowOff>
    </xdr:from>
    <xdr:to>
      <xdr:col>71</xdr:col>
      <xdr:colOff>177800</xdr:colOff>
      <xdr:row>76</xdr:row>
      <xdr:rowOff>33706</xdr:rowOff>
    </xdr:to>
    <xdr:cxnSp macro="">
      <xdr:nvCxnSpPr>
        <xdr:cNvPr id="648" name="直線コネクタ 647"/>
        <xdr:cNvCxnSpPr/>
      </xdr:nvCxnSpPr>
      <xdr:spPr>
        <a:xfrm>
          <a:off x="12814300" y="1304714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74118</xdr:rowOff>
    </xdr:from>
    <xdr:to>
      <xdr:col>85</xdr:col>
      <xdr:colOff>177800</xdr:colOff>
      <xdr:row>78</xdr:row>
      <xdr:rowOff>4268</xdr:rowOff>
    </xdr:to>
    <xdr:sp macro="" textlink="">
      <xdr:nvSpPr>
        <xdr:cNvPr id="658" name="楕円 657"/>
        <xdr:cNvSpPr/>
      </xdr:nvSpPr>
      <xdr:spPr>
        <a:xfrm>
          <a:off x="162687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52545</xdr:rowOff>
    </xdr:from>
    <xdr:ext cx="469744" cy="259045"/>
    <xdr:sp macro="" textlink="">
      <xdr:nvSpPr>
        <xdr:cNvPr id="659" name="公債費該当値テキスト"/>
        <xdr:cNvSpPr txBox="1"/>
      </xdr:nvSpPr>
      <xdr:spPr>
        <a:xfrm>
          <a:off x="16370300" y="1325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154966</xdr:rowOff>
    </xdr:from>
    <xdr:to>
      <xdr:col>81</xdr:col>
      <xdr:colOff>101600</xdr:colOff>
      <xdr:row>77</xdr:row>
      <xdr:rowOff>85116</xdr:rowOff>
    </xdr:to>
    <xdr:sp macro="" textlink="">
      <xdr:nvSpPr>
        <xdr:cNvPr id="660" name="楕円 659"/>
        <xdr:cNvSpPr/>
      </xdr:nvSpPr>
      <xdr:spPr>
        <a:xfrm>
          <a:off x="15430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76243</xdr:rowOff>
    </xdr:from>
    <xdr:ext cx="469744" cy="259045"/>
    <xdr:sp macro="" textlink="">
      <xdr:nvSpPr>
        <xdr:cNvPr id="661" name="テキスト ボックス 660"/>
        <xdr:cNvSpPr txBox="1"/>
      </xdr:nvSpPr>
      <xdr:spPr>
        <a:xfrm>
          <a:off x="15246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40056</xdr:rowOff>
    </xdr:from>
    <xdr:to>
      <xdr:col>76</xdr:col>
      <xdr:colOff>165100</xdr:colOff>
      <xdr:row>76</xdr:row>
      <xdr:rowOff>141656</xdr:rowOff>
    </xdr:to>
    <xdr:sp macro="" textlink="">
      <xdr:nvSpPr>
        <xdr:cNvPr id="662" name="楕円 661"/>
        <xdr:cNvSpPr/>
      </xdr:nvSpPr>
      <xdr:spPr>
        <a:xfrm>
          <a:off x="14541500" y="130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132783</xdr:rowOff>
    </xdr:from>
    <xdr:ext cx="469744" cy="259045"/>
    <xdr:sp macro="" textlink="">
      <xdr:nvSpPr>
        <xdr:cNvPr id="663" name="テキスト ボックス 662"/>
        <xdr:cNvSpPr txBox="1"/>
      </xdr:nvSpPr>
      <xdr:spPr>
        <a:xfrm>
          <a:off x="14357428" y="131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154356</xdr:rowOff>
    </xdr:from>
    <xdr:to>
      <xdr:col>72</xdr:col>
      <xdr:colOff>38100</xdr:colOff>
      <xdr:row>76</xdr:row>
      <xdr:rowOff>84506</xdr:rowOff>
    </xdr:to>
    <xdr:sp macro="" textlink="">
      <xdr:nvSpPr>
        <xdr:cNvPr id="664" name="楕円 663"/>
        <xdr:cNvSpPr/>
      </xdr:nvSpPr>
      <xdr:spPr>
        <a:xfrm>
          <a:off x="13652500" y="1301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75633</xdr:rowOff>
    </xdr:from>
    <xdr:ext cx="469744" cy="259045"/>
    <xdr:sp macro="" textlink="">
      <xdr:nvSpPr>
        <xdr:cNvPr id="665" name="テキスト ボックス 664"/>
        <xdr:cNvSpPr txBox="1"/>
      </xdr:nvSpPr>
      <xdr:spPr>
        <a:xfrm>
          <a:off x="13468428" y="1310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137592</xdr:rowOff>
    </xdr:from>
    <xdr:to>
      <xdr:col>67</xdr:col>
      <xdr:colOff>101600</xdr:colOff>
      <xdr:row>76</xdr:row>
      <xdr:rowOff>67742</xdr:rowOff>
    </xdr:to>
    <xdr:sp macro="" textlink="">
      <xdr:nvSpPr>
        <xdr:cNvPr id="666" name="楕円 665"/>
        <xdr:cNvSpPr/>
      </xdr:nvSpPr>
      <xdr:spPr>
        <a:xfrm>
          <a:off x="12763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58869</xdr:rowOff>
    </xdr:from>
    <xdr:ext cx="469744" cy="259045"/>
    <xdr:sp macro="" textlink="">
      <xdr:nvSpPr>
        <xdr:cNvPr id="667" name="テキスト ボックス 666"/>
        <xdr:cNvSpPr txBox="1"/>
      </xdr:nvSpPr>
      <xdr:spPr>
        <a:xfrm>
          <a:off x="12579428" y="130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129584</xdr:rowOff>
    </xdr:from>
    <xdr:to>
      <xdr:col>85</xdr:col>
      <xdr:colOff>127000</xdr:colOff>
      <xdr:row>95</xdr:row>
      <xdr:rowOff>65939</xdr:rowOff>
    </xdr:to>
    <xdr:cxnSp macro="">
      <xdr:nvCxnSpPr>
        <xdr:cNvPr id="696" name="直線コネクタ 695"/>
        <xdr:cNvCxnSpPr/>
      </xdr:nvCxnSpPr>
      <xdr:spPr>
        <a:xfrm>
          <a:off x="15481300" y="16245884"/>
          <a:ext cx="8382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7"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129584</xdr:rowOff>
    </xdr:from>
    <xdr:to>
      <xdr:col>81</xdr:col>
      <xdr:colOff>50800</xdr:colOff>
      <xdr:row>95</xdr:row>
      <xdr:rowOff>82265</xdr:rowOff>
    </xdr:to>
    <xdr:cxnSp macro="">
      <xdr:nvCxnSpPr>
        <xdr:cNvPr id="699" name="直線コネクタ 698"/>
        <xdr:cNvCxnSpPr/>
      </xdr:nvCxnSpPr>
      <xdr:spPr>
        <a:xfrm flipV="1">
          <a:off x="14592300" y="1624588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701" name="テキスト ボックス 700"/>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82265</xdr:rowOff>
    </xdr:from>
    <xdr:to>
      <xdr:col>76</xdr:col>
      <xdr:colOff>114300</xdr:colOff>
      <xdr:row>96</xdr:row>
      <xdr:rowOff>52394</xdr:rowOff>
    </xdr:to>
    <xdr:cxnSp macro="">
      <xdr:nvCxnSpPr>
        <xdr:cNvPr id="702" name="直線コネクタ 701"/>
        <xdr:cNvCxnSpPr/>
      </xdr:nvCxnSpPr>
      <xdr:spPr>
        <a:xfrm flipV="1">
          <a:off x="13703300" y="16370015"/>
          <a:ext cx="8890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38257</xdr:rowOff>
    </xdr:from>
    <xdr:ext cx="534377" cy="259045"/>
    <xdr:sp macro="" textlink="">
      <xdr:nvSpPr>
        <xdr:cNvPr id="704" name="テキスト ボックス 703"/>
        <xdr:cNvSpPr txBox="1"/>
      </xdr:nvSpPr>
      <xdr:spPr>
        <a:xfrm>
          <a:off x="14325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117373</xdr:rowOff>
    </xdr:from>
    <xdr:to>
      <xdr:col>71</xdr:col>
      <xdr:colOff>177800</xdr:colOff>
      <xdr:row>96</xdr:row>
      <xdr:rowOff>52394</xdr:rowOff>
    </xdr:to>
    <xdr:cxnSp macro="">
      <xdr:nvCxnSpPr>
        <xdr:cNvPr id="705" name="直線コネクタ 704"/>
        <xdr:cNvCxnSpPr/>
      </xdr:nvCxnSpPr>
      <xdr:spPr>
        <a:xfrm>
          <a:off x="12814300" y="16062223"/>
          <a:ext cx="889000" cy="4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7" name="テキスト ボックス 706"/>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9" name="テキスト ボックス 708"/>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15139</xdr:rowOff>
    </xdr:from>
    <xdr:to>
      <xdr:col>85</xdr:col>
      <xdr:colOff>177800</xdr:colOff>
      <xdr:row>95</xdr:row>
      <xdr:rowOff>116739</xdr:rowOff>
    </xdr:to>
    <xdr:sp macro="" textlink="">
      <xdr:nvSpPr>
        <xdr:cNvPr id="715" name="楕円 714"/>
        <xdr:cNvSpPr/>
      </xdr:nvSpPr>
      <xdr:spPr>
        <a:xfrm>
          <a:off x="16268700" y="163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38016</xdr:rowOff>
    </xdr:from>
    <xdr:ext cx="534377" cy="259045"/>
    <xdr:sp macro="" textlink="">
      <xdr:nvSpPr>
        <xdr:cNvPr id="716" name="積立金該当値テキスト"/>
        <xdr:cNvSpPr txBox="1"/>
      </xdr:nvSpPr>
      <xdr:spPr>
        <a:xfrm>
          <a:off x="16370300" y="161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78784</xdr:rowOff>
    </xdr:from>
    <xdr:to>
      <xdr:col>81</xdr:col>
      <xdr:colOff>101600</xdr:colOff>
      <xdr:row>95</xdr:row>
      <xdr:rowOff>8934</xdr:rowOff>
    </xdr:to>
    <xdr:sp macro="" textlink="">
      <xdr:nvSpPr>
        <xdr:cNvPr id="717" name="楕円 716"/>
        <xdr:cNvSpPr/>
      </xdr:nvSpPr>
      <xdr:spPr>
        <a:xfrm>
          <a:off x="15430500" y="161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25461</xdr:rowOff>
    </xdr:from>
    <xdr:ext cx="534377" cy="259045"/>
    <xdr:sp macro="" textlink="">
      <xdr:nvSpPr>
        <xdr:cNvPr id="718" name="テキスト ボックス 717"/>
        <xdr:cNvSpPr txBox="1"/>
      </xdr:nvSpPr>
      <xdr:spPr>
        <a:xfrm>
          <a:off x="15214111" y="1597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31465</xdr:rowOff>
    </xdr:from>
    <xdr:to>
      <xdr:col>76</xdr:col>
      <xdr:colOff>165100</xdr:colOff>
      <xdr:row>95</xdr:row>
      <xdr:rowOff>133065</xdr:rowOff>
    </xdr:to>
    <xdr:sp macro="" textlink="">
      <xdr:nvSpPr>
        <xdr:cNvPr id="719" name="楕円 718"/>
        <xdr:cNvSpPr/>
      </xdr:nvSpPr>
      <xdr:spPr>
        <a:xfrm>
          <a:off x="14541500" y="163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149592</xdr:rowOff>
    </xdr:from>
    <xdr:ext cx="534377" cy="259045"/>
    <xdr:sp macro="" textlink="">
      <xdr:nvSpPr>
        <xdr:cNvPr id="720" name="テキスト ボックス 719"/>
        <xdr:cNvSpPr txBox="1"/>
      </xdr:nvSpPr>
      <xdr:spPr>
        <a:xfrm>
          <a:off x="14325111" y="160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1594</xdr:rowOff>
    </xdr:from>
    <xdr:to>
      <xdr:col>72</xdr:col>
      <xdr:colOff>38100</xdr:colOff>
      <xdr:row>96</xdr:row>
      <xdr:rowOff>103194</xdr:rowOff>
    </xdr:to>
    <xdr:sp macro="" textlink="">
      <xdr:nvSpPr>
        <xdr:cNvPr id="721" name="楕円 720"/>
        <xdr:cNvSpPr/>
      </xdr:nvSpPr>
      <xdr:spPr>
        <a:xfrm>
          <a:off x="13652500" y="164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119721</xdr:rowOff>
    </xdr:from>
    <xdr:ext cx="534377" cy="259045"/>
    <xdr:sp macro="" textlink="">
      <xdr:nvSpPr>
        <xdr:cNvPr id="722" name="テキスト ボックス 721"/>
        <xdr:cNvSpPr txBox="1"/>
      </xdr:nvSpPr>
      <xdr:spPr>
        <a:xfrm>
          <a:off x="13436111" y="162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66573</xdr:rowOff>
    </xdr:from>
    <xdr:to>
      <xdr:col>67</xdr:col>
      <xdr:colOff>101600</xdr:colOff>
      <xdr:row>93</xdr:row>
      <xdr:rowOff>168173</xdr:rowOff>
    </xdr:to>
    <xdr:sp macro="" textlink="">
      <xdr:nvSpPr>
        <xdr:cNvPr id="723" name="楕円 722"/>
        <xdr:cNvSpPr/>
      </xdr:nvSpPr>
      <xdr:spPr>
        <a:xfrm>
          <a:off x="12763500" y="160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13250</xdr:rowOff>
    </xdr:from>
    <xdr:ext cx="534377" cy="259045"/>
    <xdr:sp macro="" textlink="">
      <xdr:nvSpPr>
        <xdr:cNvPr id="724" name="テキスト ボックス 723"/>
        <xdr:cNvSpPr txBox="1"/>
      </xdr:nvSpPr>
      <xdr:spPr>
        <a:xfrm>
          <a:off x="12547111" y="157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139060</xdr:rowOff>
    </xdr:to>
    <xdr:cxnSp macro="">
      <xdr:nvCxnSpPr>
        <xdr:cNvPr id="806" name="直線コネクタ 805"/>
        <xdr:cNvCxnSpPr/>
      </xdr:nvCxnSpPr>
      <xdr:spPr>
        <a:xfrm>
          <a:off x="21323300" y="10082885"/>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137506</xdr:rowOff>
    </xdr:from>
    <xdr:to>
      <xdr:col>111</xdr:col>
      <xdr:colOff>177800</xdr:colOff>
      <xdr:row>58</xdr:row>
      <xdr:rowOff>138785</xdr:rowOff>
    </xdr:to>
    <xdr:cxnSp macro="">
      <xdr:nvCxnSpPr>
        <xdr:cNvPr id="809" name="直線コネクタ 808"/>
        <xdr:cNvCxnSpPr/>
      </xdr:nvCxnSpPr>
      <xdr:spPr>
        <a:xfrm>
          <a:off x="20434300" y="1008160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134945</xdr:rowOff>
    </xdr:from>
    <xdr:to>
      <xdr:col>107</xdr:col>
      <xdr:colOff>50800</xdr:colOff>
      <xdr:row>58</xdr:row>
      <xdr:rowOff>137506</xdr:rowOff>
    </xdr:to>
    <xdr:cxnSp macro="">
      <xdr:nvCxnSpPr>
        <xdr:cNvPr id="812" name="直線コネクタ 811"/>
        <xdr:cNvCxnSpPr/>
      </xdr:nvCxnSpPr>
      <xdr:spPr>
        <a:xfrm>
          <a:off x="19545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131836</xdr:rowOff>
    </xdr:from>
    <xdr:to>
      <xdr:col>102</xdr:col>
      <xdr:colOff>114300</xdr:colOff>
      <xdr:row>58</xdr:row>
      <xdr:rowOff>134945</xdr:rowOff>
    </xdr:to>
    <xdr:cxnSp macro="">
      <xdr:nvCxnSpPr>
        <xdr:cNvPr id="815" name="直線コネクタ 814"/>
        <xdr:cNvCxnSpPr/>
      </xdr:nvCxnSpPr>
      <xdr:spPr>
        <a:xfrm>
          <a:off x="18656300" y="10075936"/>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25" name="楕円 824"/>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249299" cy="259045"/>
    <xdr:sp macro="" textlink="">
      <xdr:nvSpPr>
        <xdr:cNvPr id="826" name="貸付金該当値テキスト"/>
        <xdr:cNvSpPr txBox="1"/>
      </xdr:nvSpPr>
      <xdr:spPr>
        <a:xfrm>
          <a:off x="22212300" y="9947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27" name="楕円 826"/>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28" name="テキスト ボックス 827"/>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86706</xdr:rowOff>
    </xdr:from>
    <xdr:to>
      <xdr:col>107</xdr:col>
      <xdr:colOff>101600</xdr:colOff>
      <xdr:row>59</xdr:row>
      <xdr:rowOff>16856</xdr:rowOff>
    </xdr:to>
    <xdr:sp macro="" textlink="">
      <xdr:nvSpPr>
        <xdr:cNvPr id="829" name="楕円 828"/>
        <xdr:cNvSpPr/>
      </xdr:nvSpPr>
      <xdr:spPr>
        <a:xfrm>
          <a:off x="20383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7983</xdr:rowOff>
    </xdr:from>
    <xdr:ext cx="313932" cy="259045"/>
    <xdr:sp macro="" textlink="">
      <xdr:nvSpPr>
        <xdr:cNvPr id="830" name="テキスト ボックス 829"/>
        <xdr:cNvSpPr txBox="1"/>
      </xdr:nvSpPr>
      <xdr:spPr>
        <a:xfrm>
          <a:off x="20277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84145</xdr:rowOff>
    </xdr:from>
    <xdr:to>
      <xdr:col>102</xdr:col>
      <xdr:colOff>165100</xdr:colOff>
      <xdr:row>59</xdr:row>
      <xdr:rowOff>14295</xdr:rowOff>
    </xdr:to>
    <xdr:sp macro="" textlink="">
      <xdr:nvSpPr>
        <xdr:cNvPr id="831" name="楕円 830"/>
        <xdr:cNvSpPr/>
      </xdr:nvSpPr>
      <xdr:spPr>
        <a:xfrm>
          <a:off x="19494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5422</xdr:rowOff>
    </xdr:from>
    <xdr:ext cx="313932" cy="259045"/>
    <xdr:sp macro="" textlink="">
      <xdr:nvSpPr>
        <xdr:cNvPr id="832" name="テキスト ボックス 831"/>
        <xdr:cNvSpPr txBox="1"/>
      </xdr:nvSpPr>
      <xdr:spPr>
        <a:xfrm>
          <a:off x="19388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81036</xdr:rowOff>
    </xdr:from>
    <xdr:to>
      <xdr:col>98</xdr:col>
      <xdr:colOff>38100</xdr:colOff>
      <xdr:row>59</xdr:row>
      <xdr:rowOff>11186</xdr:rowOff>
    </xdr:to>
    <xdr:sp macro="" textlink="">
      <xdr:nvSpPr>
        <xdr:cNvPr id="833" name="楕円 832"/>
        <xdr:cNvSpPr/>
      </xdr:nvSpPr>
      <xdr:spPr>
        <a:xfrm>
          <a:off x="18605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2313</xdr:rowOff>
    </xdr:from>
    <xdr:ext cx="313932" cy="259045"/>
    <xdr:sp macro="" textlink="">
      <xdr:nvSpPr>
        <xdr:cNvPr id="834" name="テキスト ボックス 833"/>
        <xdr:cNvSpPr txBox="1"/>
      </xdr:nvSpPr>
      <xdr:spPr>
        <a:xfrm>
          <a:off x="18499333" y="10117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127794</xdr:rowOff>
    </xdr:from>
    <xdr:to>
      <xdr:col>116</xdr:col>
      <xdr:colOff>63500</xdr:colOff>
      <xdr:row>75</xdr:row>
      <xdr:rowOff>168656</xdr:rowOff>
    </xdr:to>
    <xdr:cxnSp macro="">
      <xdr:nvCxnSpPr>
        <xdr:cNvPr id="868" name="直線コネクタ 867"/>
        <xdr:cNvCxnSpPr/>
      </xdr:nvCxnSpPr>
      <xdr:spPr>
        <a:xfrm flipV="1">
          <a:off x="21323300" y="12472194"/>
          <a:ext cx="838200" cy="55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9"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59499</xdr:rowOff>
    </xdr:from>
    <xdr:to>
      <xdr:col>111</xdr:col>
      <xdr:colOff>177800</xdr:colOff>
      <xdr:row>75</xdr:row>
      <xdr:rowOff>168656</xdr:rowOff>
    </xdr:to>
    <xdr:cxnSp macro="">
      <xdr:nvCxnSpPr>
        <xdr:cNvPr id="871" name="直線コネクタ 870"/>
        <xdr:cNvCxnSpPr/>
      </xdr:nvCxnSpPr>
      <xdr:spPr>
        <a:xfrm>
          <a:off x="20434300" y="12918249"/>
          <a:ext cx="8890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3" name="テキスト ボックス 872"/>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15875</xdr:rowOff>
    </xdr:from>
    <xdr:to>
      <xdr:col>107</xdr:col>
      <xdr:colOff>50800</xdr:colOff>
      <xdr:row>75</xdr:row>
      <xdr:rowOff>59499</xdr:rowOff>
    </xdr:to>
    <xdr:cxnSp macro="">
      <xdr:nvCxnSpPr>
        <xdr:cNvPr id="874" name="直線コネクタ 873"/>
        <xdr:cNvCxnSpPr/>
      </xdr:nvCxnSpPr>
      <xdr:spPr>
        <a:xfrm>
          <a:off x="19545300" y="12703175"/>
          <a:ext cx="889000" cy="21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6" name="テキスト ボックス 875"/>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15875</xdr:rowOff>
    </xdr:from>
    <xdr:to>
      <xdr:col>102</xdr:col>
      <xdr:colOff>114300</xdr:colOff>
      <xdr:row>74</xdr:row>
      <xdr:rowOff>50546</xdr:rowOff>
    </xdr:to>
    <xdr:cxnSp macro="">
      <xdr:nvCxnSpPr>
        <xdr:cNvPr id="877" name="直線コネクタ 876"/>
        <xdr:cNvCxnSpPr/>
      </xdr:nvCxnSpPr>
      <xdr:spPr>
        <a:xfrm flipV="1">
          <a:off x="18656300" y="127031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9" name="テキスト ボックス 878"/>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76994</xdr:rowOff>
    </xdr:from>
    <xdr:to>
      <xdr:col>116</xdr:col>
      <xdr:colOff>114300</xdr:colOff>
      <xdr:row>73</xdr:row>
      <xdr:rowOff>7144</xdr:rowOff>
    </xdr:to>
    <xdr:sp macro="" textlink="">
      <xdr:nvSpPr>
        <xdr:cNvPr id="887" name="楕円 886"/>
        <xdr:cNvSpPr/>
      </xdr:nvSpPr>
      <xdr:spPr>
        <a:xfrm>
          <a:off x="22110700" y="1242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99871</xdr:rowOff>
    </xdr:from>
    <xdr:ext cx="534377" cy="259045"/>
    <xdr:sp macro="" textlink="">
      <xdr:nvSpPr>
        <xdr:cNvPr id="888" name="繰出金該当値テキスト"/>
        <xdr:cNvSpPr txBox="1"/>
      </xdr:nvSpPr>
      <xdr:spPr>
        <a:xfrm>
          <a:off x="22212300" y="1227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117856</xdr:rowOff>
    </xdr:from>
    <xdr:to>
      <xdr:col>112</xdr:col>
      <xdr:colOff>38100</xdr:colOff>
      <xdr:row>76</xdr:row>
      <xdr:rowOff>48006</xdr:rowOff>
    </xdr:to>
    <xdr:sp macro="" textlink="">
      <xdr:nvSpPr>
        <xdr:cNvPr id="889" name="楕円 888"/>
        <xdr:cNvSpPr/>
      </xdr:nvSpPr>
      <xdr:spPr>
        <a:xfrm>
          <a:off x="21272500" y="1297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64533</xdr:rowOff>
    </xdr:from>
    <xdr:ext cx="534377" cy="259045"/>
    <xdr:sp macro="" textlink="">
      <xdr:nvSpPr>
        <xdr:cNvPr id="890" name="テキスト ボックス 889"/>
        <xdr:cNvSpPr txBox="1"/>
      </xdr:nvSpPr>
      <xdr:spPr>
        <a:xfrm>
          <a:off x="21056111" y="1275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8699</xdr:rowOff>
    </xdr:from>
    <xdr:to>
      <xdr:col>107</xdr:col>
      <xdr:colOff>101600</xdr:colOff>
      <xdr:row>75</xdr:row>
      <xdr:rowOff>110299</xdr:rowOff>
    </xdr:to>
    <xdr:sp macro="" textlink="">
      <xdr:nvSpPr>
        <xdr:cNvPr id="891" name="楕円 890"/>
        <xdr:cNvSpPr/>
      </xdr:nvSpPr>
      <xdr:spPr>
        <a:xfrm>
          <a:off x="20383500" y="128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126826</xdr:rowOff>
    </xdr:from>
    <xdr:ext cx="534377" cy="259045"/>
    <xdr:sp macro="" textlink="">
      <xdr:nvSpPr>
        <xdr:cNvPr id="892" name="テキスト ボックス 891"/>
        <xdr:cNvSpPr txBox="1"/>
      </xdr:nvSpPr>
      <xdr:spPr>
        <a:xfrm>
          <a:off x="20167111" y="126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136525</xdr:rowOff>
    </xdr:from>
    <xdr:to>
      <xdr:col>102</xdr:col>
      <xdr:colOff>165100</xdr:colOff>
      <xdr:row>74</xdr:row>
      <xdr:rowOff>66675</xdr:rowOff>
    </xdr:to>
    <xdr:sp macro="" textlink="">
      <xdr:nvSpPr>
        <xdr:cNvPr id="893" name="楕円 892"/>
        <xdr:cNvSpPr/>
      </xdr:nvSpPr>
      <xdr:spPr>
        <a:xfrm>
          <a:off x="19494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83202</xdr:rowOff>
    </xdr:from>
    <xdr:ext cx="534377" cy="259045"/>
    <xdr:sp macro="" textlink="">
      <xdr:nvSpPr>
        <xdr:cNvPr id="894" name="テキスト ボックス 893"/>
        <xdr:cNvSpPr txBox="1"/>
      </xdr:nvSpPr>
      <xdr:spPr>
        <a:xfrm>
          <a:off x="19278111" y="1242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171196</xdr:rowOff>
    </xdr:from>
    <xdr:to>
      <xdr:col>98</xdr:col>
      <xdr:colOff>38100</xdr:colOff>
      <xdr:row>74</xdr:row>
      <xdr:rowOff>101346</xdr:rowOff>
    </xdr:to>
    <xdr:sp macro="" textlink="">
      <xdr:nvSpPr>
        <xdr:cNvPr id="895" name="楕円 894"/>
        <xdr:cNvSpPr/>
      </xdr:nvSpPr>
      <xdr:spPr>
        <a:xfrm>
          <a:off x="186055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117873</xdr:rowOff>
    </xdr:from>
    <xdr:ext cx="534377" cy="259045"/>
    <xdr:sp macro="" textlink="">
      <xdr:nvSpPr>
        <xdr:cNvPr id="896" name="テキスト ボックス 895"/>
        <xdr:cNvSpPr txBox="1"/>
      </xdr:nvSpPr>
      <xdr:spPr>
        <a:xfrm>
          <a:off x="18389111" y="124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487,953</a:t>
          </a:r>
          <a:r>
            <a:rPr kumimoji="1" lang="ja-JP" altLang="en-US" sz="1300">
              <a:latin typeface="ＭＳ Ｐゴシック" panose="020B0600070205080204" pitchFamily="50" charset="-128"/>
              <a:ea typeface="ＭＳ Ｐゴシック" panose="020B0600070205080204" pitchFamily="50" charset="-128"/>
            </a:rPr>
            <a:t>円となっています。主な構成項目である人件費は、住民一人当たり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86,406</a:t>
          </a:r>
          <a:r>
            <a:rPr kumimoji="1" lang="ja-JP" altLang="en-US" sz="1300">
              <a:latin typeface="ＭＳ Ｐゴシック" panose="020B0600070205080204" pitchFamily="50" charset="-128"/>
              <a:ea typeface="ＭＳ Ｐゴシック" panose="020B0600070205080204" pitchFamily="50" charset="-128"/>
            </a:rPr>
            <a:t>円となっており、その推移は、行財政改革の推進により、</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年度まで減少傾向にありました。その後も職員数の適正化に取り組んでいますが、類似団体平均と比べて高い水準にあります。これは、本区が福祉系職員が多いことが主な要因です。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類似団体平均と比較して高い水準にある物件費は、住民一人当たり</a:t>
          </a:r>
          <a:r>
            <a:rPr kumimoji="1" lang="en-US" altLang="ja-JP" sz="1300">
              <a:latin typeface="ＭＳ Ｐゴシック" panose="020B0600070205080204" pitchFamily="50" charset="-128"/>
              <a:ea typeface="ＭＳ Ｐゴシック" panose="020B0600070205080204" pitchFamily="50" charset="-128"/>
            </a:rPr>
            <a:t>88,672</a:t>
          </a:r>
          <a:r>
            <a:rPr kumimoji="1" lang="ja-JP" altLang="en-US" sz="1300">
              <a:latin typeface="ＭＳ Ｐゴシック" panose="020B0600070205080204" pitchFamily="50" charset="-128"/>
              <a:ea typeface="ＭＳ Ｐゴシック" panose="020B0600070205080204" pitchFamily="50" charset="-128"/>
            </a:rPr>
            <a:t>円となっており、これは近年の委託経費の増加等によるものです。今後も引き続き、事務事業の効率化と見直しなどにより、経費の削減に努めていきます。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226,114
214,479
11.29
116,968,428
110,333,028
5,590,003
60,754,149
4,207,177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14160</xdr:rowOff>
    </xdr:from>
    <xdr:to>
      <xdr:col>24</xdr:col>
      <xdr:colOff>63500</xdr:colOff>
      <xdr:row>36</xdr:row>
      <xdr:rowOff>18923</xdr:rowOff>
    </xdr:to>
    <xdr:cxnSp macro="">
      <xdr:nvCxnSpPr>
        <xdr:cNvPr id="60" name="直線コネクタ 59"/>
        <xdr:cNvCxnSpPr/>
      </xdr:nvCxnSpPr>
      <xdr:spPr>
        <a:xfrm>
          <a:off x="3797300" y="6186360"/>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122746</xdr:rowOff>
    </xdr:from>
    <xdr:to>
      <xdr:col>19</xdr:col>
      <xdr:colOff>177800</xdr:colOff>
      <xdr:row>36</xdr:row>
      <xdr:rowOff>14160</xdr:rowOff>
    </xdr:to>
    <xdr:cxnSp macro="">
      <xdr:nvCxnSpPr>
        <xdr:cNvPr id="63" name="直線コネクタ 62"/>
        <xdr:cNvCxnSpPr/>
      </xdr:nvCxnSpPr>
      <xdr:spPr>
        <a:xfrm>
          <a:off x="2908300" y="612349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122746</xdr:rowOff>
    </xdr:from>
    <xdr:to>
      <xdr:col>15</xdr:col>
      <xdr:colOff>50800</xdr:colOff>
      <xdr:row>35</xdr:row>
      <xdr:rowOff>152083</xdr:rowOff>
    </xdr:to>
    <xdr:cxnSp macro="">
      <xdr:nvCxnSpPr>
        <xdr:cNvPr id="66" name="直線コネクタ 65"/>
        <xdr:cNvCxnSpPr/>
      </xdr:nvCxnSpPr>
      <xdr:spPr>
        <a:xfrm flipV="1">
          <a:off x="2019300" y="61234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102934</xdr:rowOff>
    </xdr:from>
    <xdr:to>
      <xdr:col>10</xdr:col>
      <xdr:colOff>114300</xdr:colOff>
      <xdr:row>35</xdr:row>
      <xdr:rowOff>152083</xdr:rowOff>
    </xdr:to>
    <xdr:cxnSp macro="">
      <xdr:nvCxnSpPr>
        <xdr:cNvPr id="69" name="直線コネクタ 68"/>
        <xdr:cNvCxnSpPr/>
      </xdr:nvCxnSpPr>
      <xdr:spPr>
        <a:xfrm>
          <a:off x="1130300" y="610368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139573</xdr:rowOff>
    </xdr:from>
    <xdr:to>
      <xdr:col>24</xdr:col>
      <xdr:colOff>114300</xdr:colOff>
      <xdr:row>36</xdr:row>
      <xdr:rowOff>69723</xdr:rowOff>
    </xdr:to>
    <xdr:sp macro="" textlink="">
      <xdr:nvSpPr>
        <xdr:cNvPr id="79" name="楕円 78"/>
        <xdr:cNvSpPr/>
      </xdr:nvSpPr>
      <xdr:spPr>
        <a:xfrm>
          <a:off x="45847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162450</xdr:rowOff>
    </xdr:from>
    <xdr:ext cx="469744" cy="259045"/>
    <xdr:sp macro="" textlink="">
      <xdr:nvSpPr>
        <xdr:cNvPr id="80" name="議会費該当値テキスト"/>
        <xdr:cNvSpPr txBox="1"/>
      </xdr:nvSpPr>
      <xdr:spPr>
        <a:xfrm>
          <a:off x="4686300" y="599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134810</xdr:rowOff>
    </xdr:from>
    <xdr:to>
      <xdr:col>20</xdr:col>
      <xdr:colOff>38100</xdr:colOff>
      <xdr:row>36</xdr:row>
      <xdr:rowOff>64960</xdr:rowOff>
    </xdr:to>
    <xdr:sp macro="" textlink="">
      <xdr:nvSpPr>
        <xdr:cNvPr id="81" name="楕円 80"/>
        <xdr:cNvSpPr/>
      </xdr:nvSpPr>
      <xdr:spPr>
        <a:xfrm>
          <a:off x="3746500" y="61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81487</xdr:rowOff>
    </xdr:from>
    <xdr:ext cx="469744" cy="259045"/>
    <xdr:sp macro="" textlink="">
      <xdr:nvSpPr>
        <xdr:cNvPr id="82" name="テキスト ボックス 81"/>
        <xdr:cNvSpPr txBox="1"/>
      </xdr:nvSpPr>
      <xdr:spPr>
        <a:xfrm>
          <a:off x="3562428" y="591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71946</xdr:rowOff>
    </xdr:from>
    <xdr:to>
      <xdr:col>15</xdr:col>
      <xdr:colOff>101600</xdr:colOff>
      <xdr:row>36</xdr:row>
      <xdr:rowOff>2096</xdr:rowOff>
    </xdr:to>
    <xdr:sp macro="" textlink="">
      <xdr:nvSpPr>
        <xdr:cNvPr id="83" name="楕円 82"/>
        <xdr:cNvSpPr/>
      </xdr:nvSpPr>
      <xdr:spPr>
        <a:xfrm>
          <a:off x="2857500" y="607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18623</xdr:rowOff>
    </xdr:from>
    <xdr:ext cx="469744" cy="259045"/>
    <xdr:sp macro="" textlink="">
      <xdr:nvSpPr>
        <xdr:cNvPr id="84" name="テキスト ボックス 83"/>
        <xdr:cNvSpPr txBox="1"/>
      </xdr:nvSpPr>
      <xdr:spPr>
        <a:xfrm>
          <a:off x="2673428" y="584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101283</xdr:rowOff>
    </xdr:from>
    <xdr:to>
      <xdr:col>10</xdr:col>
      <xdr:colOff>165100</xdr:colOff>
      <xdr:row>36</xdr:row>
      <xdr:rowOff>31433</xdr:rowOff>
    </xdr:to>
    <xdr:sp macro="" textlink="">
      <xdr:nvSpPr>
        <xdr:cNvPr id="85" name="楕円 84"/>
        <xdr:cNvSpPr/>
      </xdr:nvSpPr>
      <xdr:spPr>
        <a:xfrm>
          <a:off x="1968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47960</xdr:rowOff>
    </xdr:from>
    <xdr:ext cx="469744" cy="259045"/>
    <xdr:sp macro="" textlink="">
      <xdr:nvSpPr>
        <xdr:cNvPr id="86" name="テキスト ボックス 85"/>
        <xdr:cNvSpPr txBox="1"/>
      </xdr:nvSpPr>
      <xdr:spPr>
        <a:xfrm>
          <a:off x="1784428" y="58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52134</xdr:rowOff>
    </xdr:from>
    <xdr:to>
      <xdr:col>6</xdr:col>
      <xdr:colOff>38100</xdr:colOff>
      <xdr:row>35</xdr:row>
      <xdr:rowOff>153734</xdr:rowOff>
    </xdr:to>
    <xdr:sp macro="" textlink="">
      <xdr:nvSpPr>
        <xdr:cNvPr id="87" name="楕円 86"/>
        <xdr:cNvSpPr/>
      </xdr:nvSpPr>
      <xdr:spPr>
        <a:xfrm>
          <a:off x="1079500" y="60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170261</xdr:rowOff>
    </xdr:from>
    <xdr:ext cx="469744" cy="259045"/>
    <xdr:sp macro="" textlink="">
      <xdr:nvSpPr>
        <xdr:cNvPr id="88" name="テキスト ボックス 87"/>
        <xdr:cNvSpPr txBox="1"/>
      </xdr:nvSpPr>
      <xdr:spPr>
        <a:xfrm>
          <a:off x="895428" y="582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141071</xdr:rowOff>
    </xdr:from>
    <xdr:to>
      <xdr:col>24</xdr:col>
      <xdr:colOff>63500</xdr:colOff>
      <xdr:row>57</xdr:row>
      <xdr:rowOff>170060</xdr:rowOff>
    </xdr:to>
    <xdr:cxnSp macro="">
      <xdr:nvCxnSpPr>
        <xdr:cNvPr id="120" name="直線コネクタ 119"/>
        <xdr:cNvCxnSpPr/>
      </xdr:nvCxnSpPr>
      <xdr:spPr>
        <a:xfrm flipV="1">
          <a:off x="3797300" y="9913721"/>
          <a:ext cx="838200" cy="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170060</xdr:rowOff>
    </xdr:from>
    <xdr:to>
      <xdr:col>19</xdr:col>
      <xdr:colOff>177800</xdr:colOff>
      <xdr:row>58</xdr:row>
      <xdr:rowOff>36514</xdr:rowOff>
    </xdr:to>
    <xdr:cxnSp macro="">
      <xdr:nvCxnSpPr>
        <xdr:cNvPr id="123" name="直線コネクタ 122"/>
        <xdr:cNvCxnSpPr/>
      </xdr:nvCxnSpPr>
      <xdr:spPr>
        <a:xfrm flipV="1">
          <a:off x="2908300" y="9942710"/>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67321</xdr:rowOff>
    </xdr:from>
    <xdr:to>
      <xdr:col>15</xdr:col>
      <xdr:colOff>50800</xdr:colOff>
      <xdr:row>58</xdr:row>
      <xdr:rowOff>36514</xdr:rowOff>
    </xdr:to>
    <xdr:cxnSp macro="">
      <xdr:nvCxnSpPr>
        <xdr:cNvPr id="126" name="直線コネクタ 125"/>
        <xdr:cNvCxnSpPr/>
      </xdr:nvCxnSpPr>
      <xdr:spPr>
        <a:xfrm>
          <a:off x="2019300" y="9839971"/>
          <a:ext cx="889000" cy="14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46747</xdr:rowOff>
    </xdr:from>
    <xdr:to>
      <xdr:col>10</xdr:col>
      <xdr:colOff>114300</xdr:colOff>
      <xdr:row>57</xdr:row>
      <xdr:rowOff>67321</xdr:rowOff>
    </xdr:to>
    <xdr:cxnSp macro="">
      <xdr:nvCxnSpPr>
        <xdr:cNvPr id="129" name="直線コネクタ 128"/>
        <xdr:cNvCxnSpPr/>
      </xdr:nvCxnSpPr>
      <xdr:spPr>
        <a:xfrm>
          <a:off x="1130300" y="964794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90271</xdr:rowOff>
    </xdr:from>
    <xdr:to>
      <xdr:col>24</xdr:col>
      <xdr:colOff>114300</xdr:colOff>
      <xdr:row>58</xdr:row>
      <xdr:rowOff>20421</xdr:rowOff>
    </xdr:to>
    <xdr:sp macro="" textlink="">
      <xdr:nvSpPr>
        <xdr:cNvPr id="139" name="楕円 138"/>
        <xdr:cNvSpPr/>
      </xdr:nvSpPr>
      <xdr:spPr>
        <a:xfrm>
          <a:off x="4584700" y="98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113148</xdr:rowOff>
    </xdr:from>
    <xdr:ext cx="534377" cy="259045"/>
    <xdr:sp macro="" textlink="">
      <xdr:nvSpPr>
        <xdr:cNvPr id="140" name="総務費該当値テキスト"/>
        <xdr:cNvSpPr txBox="1"/>
      </xdr:nvSpPr>
      <xdr:spPr>
        <a:xfrm>
          <a:off x="4686300" y="97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119260</xdr:rowOff>
    </xdr:from>
    <xdr:to>
      <xdr:col>20</xdr:col>
      <xdr:colOff>38100</xdr:colOff>
      <xdr:row>58</xdr:row>
      <xdr:rowOff>49410</xdr:rowOff>
    </xdr:to>
    <xdr:sp macro="" textlink="">
      <xdr:nvSpPr>
        <xdr:cNvPr id="141" name="楕円 140"/>
        <xdr:cNvSpPr/>
      </xdr:nvSpPr>
      <xdr:spPr>
        <a:xfrm>
          <a:off x="3746500" y="98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65937</xdr:rowOff>
    </xdr:from>
    <xdr:ext cx="534377" cy="259045"/>
    <xdr:sp macro="" textlink="">
      <xdr:nvSpPr>
        <xdr:cNvPr id="142" name="テキスト ボックス 141"/>
        <xdr:cNvSpPr txBox="1"/>
      </xdr:nvSpPr>
      <xdr:spPr>
        <a:xfrm>
          <a:off x="3530111" y="96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157164</xdr:rowOff>
    </xdr:from>
    <xdr:to>
      <xdr:col>15</xdr:col>
      <xdr:colOff>101600</xdr:colOff>
      <xdr:row>58</xdr:row>
      <xdr:rowOff>87314</xdr:rowOff>
    </xdr:to>
    <xdr:sp macro="" textlink="">
      <xdr:nvSpPr>
        <xdr:cNvPr id="143" name="楕円 142"/>
        <xdr:cNvSpPr/>
      </xdr:nvSpPr>
      <xdr:spPr>
        <a:xfrm>
          <a:off x="2857500" y="99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103841</xdr:rowOff>
    </xdr:from>
    <xdr:ext cx="534377" cy="259045"/>
    <xdr:sp macro="" textlink="">
      <xdr:nvSpPr>
        <xdr:cNvPr id="144" name="テキスト ボックス 143"/>
        <xdr:cNvSpPr txBox="1"/>
      </xdr:nvSpPr>
      <xdr:spPr>
        <a:xfrm>
          <a:off x="2641111" y="97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16521</xdr:rowOff>
    </xdr:from>
    <xdr:to>
      <xdr:col>10</xdr:col>
      <xdr:colOff>165100</xdr:colOff>
      <xdr:row>57</xdr:row>
      <xdr:rowOff>118121</xdr:rowOff>
    </xdr:to>
    <xdr:sp macro="" textlink="">
      <xdr:nvSpPr>
        <xdr:cNvPr id="145" name="楕円 144"/>
        <xdr:cNvSpPr/>
      </xdr:nvSpPr>
      <xdr:spPr>
        <a:xfrm>
          <a:off x="1968500" y="97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134648</xdr:rowOff>
    </xdr:from>
    <xdr:ext cx="534377" cy="259045"/>
    <xdr:sp macro="" textlink="">
      <xdr:nvSpPr>
        <xdr:cNvPr id="146" name="テキスト ボックス 145"/>
        <xdr:cNvSpPr txBox="1"/>
      </xdr:nvSpPr>
      <xdr:spPr>
        <a:xfrm>
          <a:off x="1752111" y="9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167397</xdr:rowOff>
    </xdr:from>
    <xdr:to>
      <xdr:col>6</xdr:col>
      <xdr:colOff>38100</xdr:colOff>
      <xdr:row>56</xdr:row>
      <xdr:rowOff>97547</xdr:rowOff>
    </xdr:to>
    <xdr:sp macro="" textlink="">
      <xdr:nvSpPr>
        <xdr:cNvPr id="147" name="楕円 146"/>
        <xdr:cNvSpPr/>
      </xdr:nvSpPr>
      <xdr:spPr>
        <a:xfrm>
          <a:off x="1079500" y="95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114074</xdr:rowOff>
    </xdr:from>
    <xdr:ext cx="534377" cy="259045"/>
    <xdr:sp macro="" textlink="">
      <xdr:nvSpPr>
        <xdr:cNvPr id="148" name="テキスト ボックス 147"/>
        <xdr:cNvSpPr txBox="1"/>
      </xdr:nvSpPr>
      <xdr:spPr>
        <a:xfrm>
          <a:off x="863111" y="93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162940</xdr:rowOff>
    </xdr:from>
    <xdr:to>
      <xdr:col>24</xdr:col>
      <xdr:colOff>63500</xdr:colOff>
      <xdr:row>78</xdr:row>
      <xdr:rowOff>33553</xdr:rowOff>
    </xdr:to>
    <xdr:cxnSp macro="">
      <xdr:nvCxnSpPr>
        <xdr:cNvPr id="178" name="直線コネクタ 177"/>
        <xdr:cNvCxnSpPr/>
      </xdr:nvCxnSpPr>
      <xdr:spPr>
        <a:xfrm flipV="1">
          <a:off x="3797300" y="13021690"/>
          <a:ext cx="8382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33553</xdr:rowOff>
    </xdr:from>
    <xdr:to>
      <xdr:col>19</xdr:col>
      <xdr:colOff>177800</xdr:colOff>
      <xdr:row>78</xdr:row>
      <xdr:rowOff>135192</xdr:rowOff>
    </xdr:to>
    <xdr:cxnSp macro="">
      <xdr:nvCxnSpPr>
        <xdr:cNvPr id="181" name="直線コネクタ 180"/>
        <xdr:cNvCxnSpPr/>
      </xdr:nvCxnSpPr>
      <xdr:spPr>
        <a:xfrm flipV="1">
          <a:off x="2908300" y="13406653"/>
          <a:ext cx="889000" cy="10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135192</xdr:rowOff>
    </xdr:from>
    <xdr:to>
      <xdr:col>15</xdr:col>
      <xdr:colOff>50800</xdr:colOff>
      <xdr:row>79</xdr:row>
      <xdr:rowOff>27279</xdr:rowOff>
    </xdr:to>
    <xdr:cxnSp macro="">
      <xdr:nvCxnSpPr>
        <xdr:cNvPr id="184" name="直線コネクタ 183"/>
        <xdr:cNvCxnSpPr/>
      </xdr:nvCxnSpPr>
      <xdr:spPr>
        <a:xfrm flipV="1">
          <a:off x="2019300" y="13508292"/>
          <a:ext cx="8890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27279</xdr:rowOff>
    </xdr:from>
    <xdr:to>
      <xdr:col>10</xdr:col>
      <xdr:colOff>114300</xdr:colOff>
      <xdr:row>79</xdr:row>
      <xdr:rowOff>110376</xdr:rowOff>
    </xdr:to>
    <xdr:cxnSp macro="">
      <xdr:nvCxnSpPr>
        <xdr:cNvPr id="187" name="直線コネクタ 186"/>
        <xdr:cNvCxnSpPr/>
      </xdr:nvCxnSpPr>
      <xdr:spPr>
        <a:xfrm flipV="1">
          <a:off x="1130300" y="13571829"/>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112141</xdr:rowOff>
    </xdr:from>
    <xdr:to>
      <xdr:col>24</xdr:col>
      <xdr:colOff>114300</xdr:colOff>
      <xdr:row>76</xdr:row>
      <xdr:rowOff>42292</xdr:rowOff>
    </xdr:to>
    <xdr:sp macro="" textlink="">
      <xdr:nvSpPr>
        <xdr:cNvPr id="197" name="楕円 196"/>
        <xdr:cNvSpPr/>
      </xdr:nvSpPr>
      <xdr:spPr>
        <a:xfrm>
          <a:off x="4584700" y="1297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135018</xdr:rowOff>
    </xdr:from>
    <xdr:ext cx="599010" cy="259045"/>
    <xdr:sp macro="" textlink="">
      <xdr:nvSpPr>
        <xdr:cNvPr id="198" name="民生費該当値テキスト"/>
        <xdr:cNvSpPr txBox="1"/>
      </xdr:nvSpPr>
      <xdr:spPr>
        <a:xfrm>
          <a:off x="4686300" y="128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154203</xdr:rowOff>
    </xdr:from>
    <xdr:to>
      <xdr:col>20</xdr:col>
      <xdr:colOff>38100</xdr:colOff>
      <xdr:row>78</xdr:row>
      <xdr:rowOff>84353</xdr:rowOff>
    </xdr:to>
    <xdr:sp macro="" textlink="">
      <xdr:nvSpPr>
        <xdr:cNvPr id="199" name="楕円 198"/>
        <xdr:cNvSpPr/>
      </xdr:nvSpPr>
      <xdr:spPr>
        <a:xfrm>
          <a:off x="3746500" y="133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75480</xdr:rowOff>
    </xdr:from>
    <xdr:ext cx="599010" cy="259045"/>
    <xdr:sp macro="" textlink="">
      <xdr:nvSpPr>
        <xdr:cNvPr id="200" name="テキスト ボックス 199"/>
        <xdr:cNvSpPr txBox="1"/>
      </xdr:nvSpPr>
      <xdr:spPr>
        <a:xfrm>
          <a:off x="3497795" y="1344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84392</xdr:rowOff>
    </xdr:from>
    <xdr:to>
      <xdr:col>15</xdr:col>
      <xdr:colOff>101600</xdr:colOff>
      <xdr:row>79</xdr:row>
      <xdr:rowOff>14542</xdr:rowOff>
    </xdr:to>
    <xdr:sp macro="" textlink="">
      <xdr:nvSpPr>
        <xdr:cNvPr id="201" name="楕円 200"/>
        <xdr:cNvSpPr/>
      </xdr:nvSpPr>
      <xdr:spPr>
        <a:xfrm>
          <a:off x="2857500" y="1345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5669</xdr:rowOff>
    </xdr:from>
    <xdr:ext cx="599010" cy="259045"/>
    <xdr:sp macro="" textlink="">
      <xdr:nvSpPr>
        <xdr:cNvPr id="202" name="テキスト ボックス 201"/>
        <xdr:cNvSpPr txBox="1"/>
      </xdr:nvSpPr>
      <xdr:spPr>
        <a:xfrm>
          <a:off x="2608795" y="1355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147929</xdr:rowOff>
    </xdr:from>
    <xdr:to>
      <xdr:col>10</xdr:col>
      <xdr:colOff>165100</xdr:colOff>
      <xdr:row>79</xdr:row>
      <xdr:rowOff>78079</xdr:rowOff>
    </xdr:to>
    <xdr:sp macro="" textlink="">
      <xdr:nvSpPr>
        <xdr:cNvPr id="203" name="楕円 202"/>
        <xdr:cNvSpPr/>
      </xdr:nvSpPr>
      <xdr:spPr>
        <a:xfrm>
          <a:off x="1968500" y="1352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69206</xdr:rowOff>
    </xdr:from>
    <xdr:ext cx="599010" cy="259045"/>
    <xdr:sp macro="" textlink="">
      <xdr:nvSpPr>
        <xdr:cNvPr id="204" name="テキスト ボックス 203"/>
        <xdr:cNvSpPr txBox="1"/>
      </xdr:nvSpPr>
      <xdr:spPr>
        <a:xfrm>
          <a:off x="1719795" y="1361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59576</xdr:rowOff>
    </xdr:from>
    <xdr:to>
      <xdr:col>6</xdr:col>
      <xdr:colOff>38100</xdr:colOff>
      <xdr:row>79</xdr:row>
      <xdr:rowOff>161176</xdr:rowOff>
    </xdr:to>
    <xdr:sp macro="" textlink="">
      <xdr:nvSpPr>
        <xdr:cNvPr id="205" name="楕円 204"/>
        <xdr:cNvSpPr/>
      </xdr:nvSpPr>
      <xdr:spPr>
        <a:xfrm>
          <a:off x="1079500" y="136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152303</xdr:rowOff>
    </xdr:from>
    <xdr:ext cx="599010" cy="259045"/>
    <xdr:sp macro="" textlink="">
      <xdr:nvSpPr>
        <xdr:cNvPr id="206" name="テキスト ボックス 205"/>
        <xdr:cNvSpPr txBox="1"/>
      </xdr:nvSpPr>
      <xdr:spPr>
        <a:xfrm>
          <a:off x="830795" y="136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4532</xdr:rowOff>
    </xdr:from>
    <xdr:to>
      <xdr:col>24</xdr:col>
      <xdr:colOff>63500</xdr:colOff>
      <xdr:row>97</xdr:row>
      <xdr:rowOff>24550</xdr:rowOff>
    </xdr:to>
    <xdr:cxnSp macro="">
      <xdr:nvCxnSpPr>
        <xdr:cNvPr id="238" name="直線コネクタ 237"/>
        <xdr:cNvCxnSpPr/>
      </xdr:nvCxnSpPr>
      <xdr:spPr>
        <a:xfrm flipV="1">
          <a:off x="3797300" y="16635182"/>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16649</xdr:rowOff>
    </xdr:from>
    <xdr:to>
      <xdr:col>19</xdr:col>
      <xdr:colOff>177800</xdr:colOff>
      <xdr:row>97</xdr:row>
      <xdr:rowOff>24550</xdr:rowOff>
    </xdr:to>
    <xdr:cxnSp macro="">
      <xdr:nvCxnSpPr>
        <xdr:cNvPr id="241" name="直線コネクタ 240"/>
        <xdr:cNvCxnSpPr/>
      </xdr:nvCxnSpPr>
      <xdr:spPr>
        <a:xfrm>
          <a:off x="2908300" y="16647299"/>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16649</xdr:rowOff>
    </xdr:from>
    <xdr:to>
      <xdr:col>15</xdr:col>
      <xdr:colOff>50800</xdr:colOff>
      <xdr:row>97</xdr:row>
      <xdr:rowOff>80428</xdr:rowOff>
    </xdr:to>
    <xdr:cxnSp macro="">
      <xdr:nvCxnSpPr>
        <xdr:cNvPr id="244" name="直線コネクタ 243"/>
        <xdr:cNvCxnSpPr/>
      </xdr:nvCxnSpPr>
      <xdr:spPr>
        <a:xfrm flipV="1">
          <a:off x="2019300" y="16647299"/>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80428</xdr:rowOff>
    </xdr:from>
    <xdr:to>
      <xdr:col>10</xdr:col>
      <xdr:colOff>114300</xdr:colOff>
      <xdr:row>97</xdr:row>
      <xdr:rowOff>87742</xdr:rowOff>
    </xdr:to>
    <xdr:cxnSp macro="">
      <xdr:nvCxnSpPr>
        <xdr:cNvPr id="247" name="直線コネクタ 246"/>
        <xdr:cNvCxnSpPr/>
      </xdr:nvCxnSpPr>
      <xdr:spPr>
        <a:xfrm flipV="1">
          <a:off x="1130300" y="16711078"/>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125182</xdr:rowOff>
    </xdr:from>
    <xdr:to>
      <xdr:col>24</xdr:col>
      <xdr:colOff>114300</xdr:colOff>
      <xdr:row>97</xdr:row>
      <xdr:rowOff>55332</xdr:rowOff>
    </xdr:to>
    <xdr:sp macro="" textlink="">
      <xdr:nvSpPr>
        <xdr:cNvPr id="257" name="楕円 256"/>
        <xdr:cNvSpPr/>
      </xdr:nvSpPr>
      <xdr:spPr>
        <a:xfrm>
          <a:off x="4584700" y="165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148059</xdr:rowOff>
    </xdr:from>
    <xdr:ext cx="534377" cy="259045"/>
    <xdr:sp macro="" textlink="">
      <xdr:nvSpPr>
        <xdr:cNvPr id="258" name="衛生費該当値テキスト"/>
        <xdr:cNvSpPr txBox="1"/>
      </xdr:nvSpPr>
      <xdr:spPr>
        <a:xfrm>
          <a:off x="4686300" y="164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145200</xdr:rowOff>
    </xdr:from>
    <xdr:to>
      <xdr:col>20</xdr:col>
      <xdr:colOff>38100</xdr:colOff>
      <xdr:row>97</xdr:row>
      <xdr:rowOff>75350</xdr:rowOff>
    </xdr:to>
    <xdr:sp macro="" textlink="">
      <xdr:nvSpPr>
        <xdr:cNvPr id="259" name="楕円 258"/>
        <xdr:cNvSpPr/>
      </xdr:nvSpPr>
      <xdr:spPr>
        <a:xfrm>
          <a:off x="3746500" y="166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91877</xdr:rowOff>
    </xdr:from>
    <xdr:ext cx="534377" cy="259045"/>
    <xdr:sp macro="" textlink="">
      <xdr:nvSpPr>
        <xdr:cNvPr id="260" name="テキスト ボックス 259"/>
        <xdr:cNvSpPr txBox="1"/>
      </xdr:nvSpPr>
      <xdr:spPr>
        <a:xfrm>
          <a:off x="3530111" y="163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137299</xdr:rowOff>
    </xdr:from>
    <xdr:to>
      <xdr:col>15</xdr:col>
      <xdr:colOff>101600</xdr:colOff>
      <xdr:row>97</xdr:row>
      <xdr:rowOff>67449</xdr:rowOff>
    </xdr:to>
    <xdr:sp macro="" textlink="">
      <xdr:nvSpPr>
        <xdr:cNvPr id="261" name="楕円 260"/>
        <xdr:cNvSpPr/>
      </xdr:nvSpPr>
      <xdr:spPr>
        <a:xfrm>
          <a:off x="2857500" y="165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83976</xdr:rowOff>
    </xdr:from>
    <xdr:ext cx="534377" cy="259045"/>
    <xdr:sp macro="" textlink="">
      <xdr:nvSpPr>
        <xdr:cNvPr id="262" name="テキスト ボックス 261"/>
        <xdr:cNvSpPr txBox="1"/>
      </xdr:nvSpPr>
      <xdr:spPr>
        <a:xfrm>
          <a:off x="2641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29628</xdr:rowOff>
    </xdr:from>
    <xdr:to>
      <xdr:col>10</xdr:col>
      <xdr:colOff>165100</xdr:colOff>
      <xdr:row>97</xdr:row>
      <xdr:rowOff>131228</xdr:rowOff>
    </xdr:to>
    <xdr:sp macro="" textlink="">
      <xdr:nvSpPr>
        <xdr:cNvPr id="263" name="楕円 262"/>
        <xdr:cNvSpPr/>
      </xdr:nvSpPr>
      <xdr:spPr>
        <a:xfrm>
          <a:off x="1968500" y="166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147755</xdr:rowOff>
    </xdr:from>
    <xdr:ext cx="534377" cy="259045"/>
    <xdr:sp macro="" textlink="">
      <xdr:nvSpPr>
        <xdr:cNvPr id="264" name="テキスト ボックス 263"/>
        <xdr:cNvSpPr txBox="1"/>
      </xdr:nvSpPr>
      <xdr:spPr>
        <a:xfrm>
          <a:off x="1752111" y="1643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36942</xdr:rowOff>
    </xdr:from>
    <xdr:to>
      <xdr:col>6</xdr:col>
      <xdr:colOff>38100</xdr:colOff>
      <xdr:row>97</xdr:row>
      <xdr:rowOff>138542</xdr:rowOff>
    </xdr:to>
    <xdr:sp macro="" textlink="">
      <xdr:nvSpPr>
        <xdr:cNvPr id="265" name="楕円 264"/>
        <xdr:cNvSpPr/>
      </xdr:nvSpPr>
      <xdr:spPr>
        <a:xfrm>
          <a:off x="1079500" y="166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155069</xdr:rowOff>
    </xdr:from>
    <xdr:ext cx="534377" cy="259045"/>
    <xdr:sp macro="" textlink="">
      <xdr:nvSpPr>
        <xdr:cNvPr id="266" name="テキスト ボックス 265"/>
        <xdr:cNvSpPr txBox="1"/>
      </xdr:nvSpPr>
      <xdr:spPr>
        <a:xfrm>
          <a:off x="863111" y="164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20066</xdr:rowOff>
    </xdr:from>
    <xdr:to>
      <xdr:col>55</xdr:col>
      <xdr:colOff>0</xdr:colOff>
      <xdr:row>37</xdr:row>
      <xdr:rowOff>31877</xdr:rowOff>
    </xdr:to>
    <xdr:cxnSp macro="">
      <xdr:nvCxnSpPr>
        <xdr:cNvPr id="295" name="直線コネクタ 294"/>
        <xdr:cNvCxnSpPr/>
      </xdr:nvCxnSpPr>
      <xdr:spPr>
        <a:xfrm flipV="1">
          <a:off x="9639300" y="636371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31877</xdr:rowOff>
    </xdr:from>
    <xdr:to>
      <xdr:col>50</xdr:col>
      <xdr:colOff>114300</xdr:colOff>
      <xdr:row>37</xdr:row>
      <xdr:rowOff>154559</xdr:rowOff>
    </xdr:to>
    <xdr:cxnSp macro="">
      <xdr:nvCxnSpPr>
        <xdr:cNvPr id="298" name="直線コネクタ 297"/>
        <xdr:cNvCxnSpPr/>
      </xdr:nvCxnSpPr>
      <xdr:spPr>
        <a:xfrm flipV="1">
          <a:off x="8750300" y="6375527"/>
          <a:ext cx="889000" cy="1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154559</xdr:rowOff>
    </xdr:from>
    <xdr:to>
      <xdr:col>45</xdr:col>
      <xdr:colOff>177800</xdr:colOff>
      <xdr:row>38</xdr:row>
      <xdr:rowOff>13208</xdr:rowOff>
    </xdr:to>
    <xdr:cxnSp macro="">
      <xdr:nvCxnSpPr>
        <xdr:cNvPr id="301" name="直線コネクタ 300"/>
        <xdr:cNvCxnSpPr/>
      </xdr:nvCxnSpPr>
      <xdr:spPr>
        <a:xfrm flipV="1">
          <a:off x="7861300" y="6498209"/>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635</xdr:rowOff>
    </xdr:from>
    <xdr:to>
      <xdr:col>41</xdr:col>
      <xdr:colOff>50800</xdr:colOff>
      <xdr:row>38</xdr:row>
      <xdr:rowOff>13208</xdr:rowOff>
    </xdr:to>
    <xdr:cxnSp macro="">
      <xdr:nvCxnSpPr>
        <xdr:cNvPr id="304" name="直線コネクタ 303"/>
        <xdr:cNvCxnSpPr/>
      </xdr:nvCxnSpPr>
      <xdr:spPr>
        <a:xfrm>
          <a:off x="6972300" y="65157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6" name="テキスト ボックス 305"/>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525</xdr:rowOff>
    </xdr:from>
    <xdr:ext cx="378565" cy="259045"/>
    <xdr:sp macro="" textlink="">
      <xdr:nvSpPr>
        <xdr:cNvPr id="308" name="テキスト ボックス 307"/>
        <xdr:cNvSpPr txBox="1"/>
      </xdr:nvSpPr>
      <xdr:spPr>
        <a:xfrm>
          <a:off x="6783017" y="617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140716</xdr:rowOff>
    </xdr:from>
    <xdr:to>
      <xdr:col>55</xdr:col>
      <xdr:colOff>50800</xdr:colOff>
      <xdr:row>37</xdr:row>
      <xdr:rowOff>70866</xdr:rowOff>
    </xdr:to>
    <xdr:sp macro="" textlink="">
      <xdr:nvSpPr>
        <xdr:cNvPr id="314" name="楕円 313"/>
        <xdr:cNvSpPr/>
      </xdr:nvSpPr>
      <xdr:spPr>
        <a:xfrm>
          <a:off x="10426700" y="6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163593</xdr:rowOff>
    </xdr:from>
    <xdr:ext cx="378565" cy="259045"/>
    <xdr:sp macro="" textlink="">
      <xdr:nvSpPr>
        <xdr:cNvPr id="315" name="労働費該当値テキスト"/>
        <xdr:cNvSpPr txBox="1"/>
      </xdr:nvSpPr>
      <xdr:spPr>
        <a:xfrm>
          <a:off x="10528300" y="616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152527</xdr:rowOff>
    </xdr:from>
    <xdr:to>
      <xdr:col>50</xdr:col>
      <xdr:colOff>165100</xdr:colOff>
      <xdr:row>37</xdr:row>
      <xdr:rowOff>82677</xdr:rowOff>
    </xdr:to>
    <xdr:sp macro="" textlink="">
      <xdr:nvSpPr>
        <xdr:cNvPr id="316" name="楕円 315"/>
        <xdr:cNvSpPr/>
      </xdr:nvSpPr>
      <xdr:spPr>
        <a:xfrm>
          <a:off x="9588500" y="632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99204</xdr:rowOff>
    </xdr:from>
    <xdr:ext cx="378565" cy="259045"/>
    <xdr:sp macro="" textlink="">
      <xdr:nvSpPr>
        <xdr:cNvPr id="317" name="テキスト ボックス 316"/>
        <xdr:cNvSpPr txBox="1"/>
      </xdr:nvSpPr>
      <xdr:spPr>
        <a:xfrm>
          <a:off x="9450017" y="609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103759</xdr:rowOff>
    </xdr:from>
    <xdr:to>
      <xdr:col>46</xdr:col>
      <xdr:colOff>38100</xdr:colOff>
      <xdr:row>38</xdr:row>
      <xdr:rowOff>33910</xdr:rowOff>
    </xdr:to>
    <xdr:sp macro="" textlink="">
      <xdr:nvSpPr>
        <xdr:cNvPr id="318" name="楕円 317"/>
        <xdr:cNvSpPr/>
      </xdr:nvSpPr>
      <xdr:spPr>
        <a:xfrm>
          <a:off x="8699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319" name="テキスト ボックス 318"/>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133858</xdr:rowOff>
    </xdr:from>
    <xdr:to>
      <xdr:col>41</xdr:col>
      <xdr:colOff>101600</xdr:colOff>
      <xdr:row>38</xdr:row>
      <xdr:rowOff>64008</xdr:rowOff>
    </xdr:to>
    <xdr:sp macro="" textlink="">
      <xdr:nvSpPr>
        <xdr:cNvPr id="320" name="楕円 319"/>
        <xdr:cNvSpPr/>
      </xdr:nvSpPr>
      <xdr:spPr>
        <a:xfrm>
          <a:off x="7810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55135</xdr:rowOff>
    </xdr:from>
    <xdr:ext cx="378565" cy="259045"/>
    <xdr:sp macro="" textlink="">
      <xdr:nvSpPr>
        <xdr:cNvPr id="321" name="テキスト ボックス 320"/>
        <xdr:cNvSpPr txBox="1"/>
      </xdr:nvSpPr>
      <xdr:spPr>
        <a:xfrm>
          <a:off x="7672017" y="657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121285</xdr:rowOff>
    </xdr:from>
    <xdr:to>
      <xdr:col>36</xdr:col>
      <xdr:colOff>165100</xdr:colOff>
      <xdr:row>38</xdr:row>
      <xdr:rowOff>51435</xdr:rowOff>
    </xdr:to>
    <xdr:sp macro="" textlink="">
      <xdr:nvSpPr>
        <xdr:cNvPr id="322" name="楕円 321"/>
        <xdr:cNvSpPr/>
      </xdr:nvSpPr>
      <xdr:spPr>
        <a:xfrm>
          <a:off x="6921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42562</xdr:rowOff>
    </xdr:from>
    <xdr:ext cx="378565" cy="259045"/>
    <xdr:sp macro="" textlink="">
      <xdr:nvSpPr>
        <xdr:cNvPr id="323" name="テキスト ボックス 322"/>
        <xdr:cNvSpPr txBox="1"/>
      </xdr:nvSpPr>
      <xdr:spPr>
        <a:xfrm>
          <a:off x="6783017" y="65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105090</xdr:rowOff>
    </xdr:from>
    <xdr:to>
      <xdr:col>55</xdr:col>
      <xdr:colOff>0</xdr:colOff>
      <xdr:row>78</xdr:row>
      <xdr:rowOff>25126</xdr:rowOff>
    </xdr:to>
    <xdr:cxnSp macro="">
      <xdr:nvCxnSpPr>
        <xdr:cNvPr id="405" name="直線コネクタ 404"/>
        <xdr:cNvCxnSpPr/>
      </xdr:nvCxnSpPr>
      <xdr:spPr>
        <a:xfrm flipV="1">
          <a:off x="9639300" y="13306740"/>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25126</xdr:rowOff>
    </xdr:from>
    <xdr:to>
      <xdr:col>50</xdr:col>
      <xdr:colOff>114300</xdr:colOff>
      <xdr:row>78</xdr:row>
      <xdr:rowOff>27595</xdr:rowOff>
    </xdr:to>
    <xdr:cxnSp macro="">
      <xdr:nvCxnSpPr>
        <xdr:cNvPr id="408" name="直線コネクタ 407"/>
        <xdr:cNvCxnSpPr/>
      </xdr:nvCxnSpPr>
      <xdr:spPr>
        <a:xfrm flipV="1">
          <a:off x="8750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16073</xdr:rowOff>
    </xdr:from>
    <xdr:to>
      <xdr:col>45</xdr:col>
      <xdr:colOff>177800</xdr:colOff>
      <xdr:row>78</xdr:row>
      <xdr:rowOff>27595</xdr:rowOff>
    </xdr:to>
    <xdr:cxnSp macro="">
      <xdr:nvCxnSpPr>
        <xdr:cNvPr id="411" name="直線コネクタ 410"/>
        <xdr:cNvCxnSpPr/>
      </xdr:nvCxnSpPr>
      <xdr:spPr>
        <a:xfrm>
          <a:off x="7861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157623</xdr:rowOff>
    </xdr:from>
    <xdr:to>
      <xdr:col>41</xdr:col>
      <xdr:colOff>50800</xdr:colOff>
      <xdr:row>78</xdr:row>
      <xdr:rowOff>16073</xdr:rowOff>
    </xdr:to>
    <xdr:cxnSp macro="">
      <xdr:nvCxnSpPr>
        <xdr:cNvPr id="414" name="直線コネクタ 413"/>
        <xdr:cNvCxnSpPr/>
      </xdr:nvCxnSpPr>
      <xdr:spPr>
        <a:xfrm>
          <a:off x="6972300" y="13359273"/>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54290</xdr:rowOff>
    </xdr:from>
    <xdr:to>
      <xdr:col>55</xdr:col>
      <xdr:colOff>50800</xdr:colOff>
      <xdr:row>77</xdr:row>
      <xdr:rowOff>155890</xdr:rowOff>
    </xdr:to>
    <xdr:sp macro="" textlink="">
      <xdr:nvSpPr>
        <xdr:cNvPr id="424" name="楕円 423"/>
        <xdr:cNvSpPr/>
      </xdr:nvSpPr>
      <xdr:spPr>
        <a:xfrm>
          <a:off x="104267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148251</xdr:rowOff>
    </xdr:from>
    <xdr:ext cx="469744" cy="259045"/>
    <xdr:sp macro="" textlink="">
      <xdr:nvSpPr>
        <xdr:cNvPr id="425" name="商工費該当値テキスト"/>
        <xdr:cNvSpPr txBox="1"/>
      </xdr:nvSpPr>
      <xdr:spPr>
        <a:xfrm>
          <a:off x="10528300"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145776</xdr:rowOff>
    </xdr:from>
    <xdr:to>
      <xdr:col>50</xdr:col>
      <xdr:colOff>165100</xdr:colOff>
      <xdr:row>78</xdr:row>
      <xdr:rowOff>75926</xdr:rowOff>
    </xdr:to>
    <xdr:sp macro="" textlink="">
      <xdr:nvSpPr>
        <xdr:cNvPr id="426" name="楕円 425"/>
        <xdr:cNvSpPr/>
      </xdr:nvSpPr>
      <xdr:spPr>
        <a:xfrm>
          <a:off x="9588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67053</xdr:rowOff>
    </xdr:from>
    <xdr:ext cx="469744" cy="259045"/>
    <xdr:sp macro="" textlink="">
      <xdr:nvSpPr>
        <xdr:cNvPr id="427" name="テキスト ボックス 426"/>
        <xdr:cNvSpPr txBox="1"/>
      </xdr:nvSpPr>
      <xdr:spPr>
        <a:xfrm>
          <a:off x="9404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148245</xdr:rowOff>
    </xdr:from>
    <xdr:to>
      <xdr:col>46</xdr:col>
      <xdr:colOff>38100</xdr:colOff>
      <xdr:row>78</xdr:row>
      <xdr:rowOff>78395</xdr:rowOff>
    </xdr:to>
    <xdr:sp macro="" textlink="">
      <xdr:nvSpPr>
        <xdr:cNvPr id="428" name="楕円 427"/>
        <xdr:cNvSpPr/>
      </xdr:nvSpPr>
      <xdr:spPr>
        <a:xfrm>
          <a:off x="8699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69522</xdr:rowOff>
    </xdr:from>
    <xdr:ext cx="469744" cy="259045"/>
    <xdr:sp macro="" textlink="">
      <xdr:nvSpPr>
        <xdr:cNvPr id="429" name="テキスト ボックス 428"/>
        <xdr:cNvSpPr txBox="1"/>
      </xdr:nvSpPr>
      <xdr:spPr>
        <a:xfrm>
          <a:off x="8515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136723</xdr:rowOff>
    </xdr:from>
    <xdr:to>
      <xdr:col>41</xdr:col>
      <xdr:colOff>101600</xdr:colOff>
      <xdr:row>78</xdr:row>
      <xdr:rowOff>66873</xdr:rowOff>
    </xdr:to>
    <xdr:sp macro="" textlink="">
      <xdr:nvSpPr>
        <xdr:cNvPr id="430" name="楕円 429"/>
        <xdr:cNvSpPr/>
      </xdr:nvSpPr>
      <xdr:spPr>
        <a:xfrm>
          <a:off x="7810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58000</xdr:rowOff>
    </xdr:from>
    <xdr:ext cx="469744" cy="259045"/>
    <xdr:sp macro="" textlink="">
      <xdr:nvSpPr>
        <xdr:cNvPr id="431" name="テキスト ボックス 430"/>
        <xdr:cNvSpPr txBox="1"/>
      </xdr:nvSpPr>
      <xdr:spPr>
        <a:xfrm>
          <a:off x="7626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106823</xdr:rowOff>
    </xdr:from>
    <xdr:to>
      <xdr:col>36</xdr:col>
      <xdr:colOff>165100</xdr:colOff>
      <xdr:row>78</xdr:row>
      <xdr:rowOff>36973</xdr:rowOff>
    </xdr:to>
    <xdr:sp macro="" textlink="">
      <xdr:nvSpPr>
        <xdr:cNvPr id="432" name="楕円 431"/>
        <xdr:cNvSpPr/>
      </xdr:nvSpPr>
      <xdr:spPr>
        <a:xfrm>
          <a:off x="6921500" y="133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28100</xdr:rowOff>
    </xdr:from>
    <xdr:ext cx="469744" cy="259045"/>
    <xdr:sp macro="" textlink="">
      <xdr:nvSpPr>
        <xdr:cNvPr id="433" name="テキスト ボックス 432"/>
        <xdr:cNvSpPr txBox="1"/>
      </xdr:nvSpPr>
      <xdr:spPr>
        <a:xfrm>
          <a:off x="6737428" y="1340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108316</xdr:rowOff>
    </xdr:from>
    <xdr:to>
      <xdr:col>55</xdr:col>
      <xdr:colOff>0</xdr:colOff>
      <xdr:row>96</xdr:row>
      <xdr:rowOff>162550</xdr:rowOff>
    </xdr:to>
    <xdr:cxnSp macro="">
      <xdr:nvCxnSpPr>
        <xdr:cNvPr id="464" name="直線コネクタ 463"/>
        <xdr:cNvCxnSpPr/>
      </xdr:nvCxnSpPr>
      <xdr:spPr>
        <a:xfrm flipV="1">
          <a:off x="9639300" y="16396066"/>
          <a:ext cx="838200" cy="2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162550</xdr:rowOff>
    </xdr:from>
    <xdr:to>
      <xdr:col>50</xdr:col>
      <xdr:colOff>114300</xdr:colOff>
      <xdr:row>97</xdr:row>
      <xdr:rowOff>108817</xdr:rowOff>
    </xdr:to>
    <xdr:cxnSp macro="">
      <xdr:nvCxnSpPr>
        <xdr:cNvPr id="467" name="直線コネクタ 466"/>
        <xdr:cNvCxnSpPr/>
      </xdr:nvCxnSpPr>
      <xdr:spPr>
        <a:xfrm flipV="1">
          <a:off x="8750300" y="16621750"/>
          <a:ext cx="889000" cy="1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108817</xdr:rowOff>
    </xdr:from>
    <xdr:to>
      <xdr:col>45</xdr:col>
      <xdr:colOff>177800</xdr:colOff>
      <xdr:row>98</xdr:row>
      <xdr:rowOff>13991</xdr:rowOff>
    </xdr:to>
    <xdr:cxnSp macro="">
      <xdr:nvCxnSpPr>
        <xdr:cNvPr id="470" name="直線コネクタ 469"/>
        <xdr:cNvCxnSpPr/>
      </xdr:nvCxnSpPr>
      <xdr:spPr>
        <a:xfrm flipV="1">
          <a:off x="7861300" y="16739467"/>
          <a:ext cx="8890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13991</xdr:rowOff>
    </xdr:from>
    <xdr:to>
      <xdr:col>41</xdr:col>
      <xdr:colOff>50800</xdr:colOff>
      <xdr:row>98</xdr:row>
      <xdr:rowOff>17943</xdr:rowOff>
    </xdr:to>
    <xdr:cxnSp macro="">
      <xdr:nvCxnSpPr>
        <xdr:cNvPr id="473" name="直線コネクタ 472"/>
        <xdr:cNvCxnSpPr/>
      </xdr:nvCxnSpPr>
      <xdr:spPr>
        <a:xfrm flipV="1">
          <a:off x="6972300" y="16816091"/>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57516</xdr:rowOff>
    </xdr:from>
    <xdr:to>
      <xdr:col>55</xdr:col>
      <xdr:colOff>50800</xdr:colOff>
      <xdr:row>95</xdr:row>
      <xdr:rowOff>159116</xdr:rowOff>
    </xdr:to>
    <xdr:sp macro="" textlink="">
      <xdr:nvSpPr>
        <xdr:cNvPr id="483" name="楕円 482"/>
        <xdr:cNvSpPr/>
      </xdr:nvSpPr>
      <xdr:spPr>
        <a:xfrm>
          <a:off x="10426700" y="163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80393</xdr:rowOff>
    </xdr:from>
    <xdr:ext cx="534377" cy="259045"/>
    <xdr:sp macro="" textlink="">
      <xdr:nvSpPr>
        <xdr:cNvPr id="484" name="土木費該当値テキスト"/>
        <xdr:cNvSpPr txBox="1"/>
      </xdr:nvSpPr>
      <xdr:spPr>
        <a:xfrm>
          <a:off x="10528300" y="161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111750</xdr:rowOff>
    </xdr:from>
    <xdr:to>
      <xdr:col>50</xdr:col>
      <xdr:colOff>165100</xdr:colOff>
      <xdr:row>97</xdr:row>
      <xdr:rowOff>41900</xdr:rowOff>
    </xdr:to>
    <xdr:sp macro="" textlink="">
      <xdr:nvSpPr>
        <xdr:cNvPr id="485" name="楕円 484"/>
        <xdr:cNvSpPr/>
      </xdr:nvSpPr>
      <xdr:spPr>
        <a:xfrm>
          <a:off x="9588500" y="165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58427</xdr:rowOff>
    </xdr:from>
    <xdr:ext cx="534377" cy="259045"/>
    <xdr:sp macro="" textlink="">
      <xdr:nvSpPr>
        <xdr:cNvPr id="486" name="テキスト ボックス 485"/>
        <xdr:cNvSpPr txBox="1"/>
      </xdr:nvSpPr>
      <xdr:spPr>
        <a:xfrm>
          <a:off x="9372111" y="163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58017</xdr:rowOff>
    </xdr:from>
    <xdr:to>
      <xdr:col>46</xdr:col>
      <xdr:colOff>38100</xdr:colOff>
      <xdr:row>97</xdr:row>
      <xdr:rowOff>159617</xdr:rowOff>
    </xdr:to>
    <xdr:sp macro="" textlink="">
      <xdr:nvSpPr>
        <xdr:cNvPr id="487" name="楕円 486"/>
        <xdr:cNvSpPr/>
      </xdr:nvSpPr>
      <xdr:spPr>
        <a:xfrm>
          <a:off x="8699500" y="166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150744</xdr:rowOff>
    </xdr:from>
    <xdr:ext cx="534377" cy="259045"/>
    <xdr:sp macro="" textlink="">
      <xdr:nvSpPr>
        <xdr:cNvPr id="488" name="テキスト ボックス 487"/>
        <xdr:cNvSpPr txBox="1"/>
      </xdr:nvSpPr>
      <xdr:spPr>
        <a:xfrm>
          <a:off x="8483111" y="167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134641</xdr:rowOff>
    </xdr:from>
    <xdr:to>
      <xdr:col>41</xdr:col>
      <xdr:colOff>101600</xdr:colOff>
      <xdr:row>98</xdr:row>
      <xdr:rowOff>64791</xdr:rowOff>
    </xdr:to>
    <xdr:sp macro="" textlink="">
      <xdr:nvSpPr>
        <xdr:cNvPr id="489" name="楕円 488"/>
        <xdr:cNvSpPr/>
      </xdr:nvSpPr>
      <xdr:spPr>
        <a:xfrm>
          <a:off x="7810500" y="167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55918</xdr:rowOff>
    </xdr:from>
    <xdr:ext cx="534377" cy="259045"/>
    <xdr:sp macro="" textlink="">
      <xdr:nvSpPr>
        <xdr:cNvPr id="490" name="テキスト ボックス 489"/>
        <xdr:cNvSpPr txBox="1"/>
      </xdr:nvSpPr>
      <xdr:spPr>
        <a:xfrm>
          <a:off x="7594111" y="168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138593</xdr:rowOff>
    </xdr:from>
    <xdr:to>
      <xdr:col>36</xdr:col>
      <xdr:colOff>165100</xdr:colOff>
      <xdr:row>98</xdr:row>
      <xdr:rowOff>68743</xdr:rowOff>
    </xdr:to>
    <xdr:sp macro="" textlink="">
      <xdr:nvSpPr>
        <xdr:cNvPr id="491" name="楕円 490"/>
        <xdr:cNvSpPr/>
      </xdr:nvSpPr>
      <xdr:spPr>
        <a:xfrm>
          <a:off x="6921500" y="167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59870</xdr:rowOff>
    </xdr:from>
    <xdr:ext cx="534377" cy="259045"/>
    <xdr:sp macro="" textlink="">
      <xdr:nvSpPr>
        <xdr:cNvPr id="492" name="テキスト ボックス 491"/>
        <xdr:cNvSpPr txBox="1"/>
      </xdr:nvSpPr>
      <xdr:spPr>
        <a:xfrm>
          <a:off x="6705111" y="1686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100707</xdr:rowOff>
    </xdr:from>
    <xdr:to>
      <xdr:col>85</xdr:col>
      <xdr:colOff>127000</xdr:colOff>
      <xdr:row>38</xdr:row>
      <xdr:rowOff>124449</xdr:rowOff>
    </xdr:to>
    <xdr:cxnSp macro="">
      <xdr:nvCxnSpPr>
        <xdr:cNvPr id="523" name="直線コネクタ 522"/>
        <xdr:cNvCxnSpPr/>
      </xdr:nvCxnSpPr>
      <xdr:spPr>
        <a:xfrm>
          <a:off x="15481300" y="6615807"/>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100707</xdr:rowOff>
    </xdr:from>
    <xdr:to>
      <xdr:col>81</xdr:col>
      <xdr:colOff>50800</xdr:colOff>
      <xdr:row>38</xdr:row>
      <xdr:rowOff>137447</xdr:rowOff>
    </xdr:to>
    <xdr:cxnSp macro="">
      <xdr:nvCxnSpPr>
        <xdr:cNvPr id="526" name="直線コネクタ 525"/>
        <xdr:cNvCxnSpPr/>
      </xdr:nvCxnSpPr>
      <xdr:spPr>
        <a:xfrm flipV="1">
          <a:off x="14592300" y="6615807"/>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123796</xdr:rowOff>
    </xdr:from>
    <xdr:to>
      <xdr:col>76</xdr:col>
      <xdr:colOff>114300</xdr:colOff>
      <xdr:row>38</xdr:row>
      <xdr:rowOff>137447</xdr:rowOff>
    </xdr:to>
    <xdr:cxnSp macro="">
      <xdr:nvCxnSpPr>
        <xdr:cNvPr id="529" name="直線コネクタ 528"/>
        <xdr:cNvCxnSpPr/>
      </xdr:nvCxnSpPr>
      <xdr:spPr>
        <a:xfrm>
          <a:off x="13703300" y="6638896"/>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123796</xdr:rowOff>
    </xdr:from>
    <xdr:to>
      <xdr:col>71</xdr:col>
      <xdr:colOff>177800</xdr:colOff>
      <xdr:row>38</xdr:row>
      <xdr:rowOff>136663</xdr:rowOff>
    </xdr:to>
    <xdr:cxnSp macro="">
      <xdr:nvCxnSpPr>
        <xdr:cNvPr id="532" name="直線コネクタ 531"/>
        <xdr:cNvCxnSpPr/>
      </xdr:nvCxnSpPr>
      <xdr:spPr>
        <a:xfrm flipV="1">
          <a:off x="12814300" y="6638896"/>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73649</xdr:rowOff>
    </xdr:from>
    <xdr:to>
      <xdr:col>85</xdr:col>
      <xdr:colOff>177800</xdr:colOff>
      <xdr:row>39</xdr:row>
      <xdr:rowOff>3799</xdr:rowOff>
    </xdr:to>
    <xdr:sp macro="" textlink="">
      <xdr:nvSpPr>
        <xdr:cNvPr id="542" name="楕円 541"/>
        <xdr:cNvSpPr/>
      </xdr:nvSpPr>
      <xdr:spPr>
        <a:xfrm>
          <a:off x="16268700" y="65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29641</xdr:rowOff>
    </xdr:from>
    <xdr:ext cx="469744" cy="259045"/>
    <xdr:sp macro="" textlink="">
      <xdr:nvSpPr>
        <xdr:cNvPr id="543" name="消防費該当値テキスト"/>
        <xdr:cNvSpPr txBox="1"/>
      </xdr:nvSpPr>
      <xdr:spPr>
        <a:xfrm>
          <a:off x="16370300" y="654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49907</xdr:rowOff>
    </xdr:from>
    <xdr:to>
      <xdr:col>81</xdr:col>
      <xdr:colOff>101600</xdr:colOff>
      <xdr:row>38</xdr:row>
      <xdr:rowOff>151507</xdr:rowOff>
    </xdr:to>
    <xdr:sp macro="" textlink="">
      <xdr:nvSpPr>
        <xdr:cNvPr id="544" name="楕円 543"/>
        <xdr:cNvSpPr/>
      </xdr:nvSpPr>
      <xdr:spPr>
        <a:xfrm>
          <a:off x="15430500" y="656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168034</xdr:rowOff>
    </xdr:from>
    <xdr:ext cx="469744" cy="259045"/>
    <xdr:sp macro="" textlink="">
      <xdr:nvSpPr>
        <xdr:cNvPr id="545" name="テキスト ボックス 544"/>
        <xdr:cNvSpPr txBox="1"/>
      </xdr:nvSpPr>
      <xdr:spPr>
        <a:xfrm>
          <a:off x="15246428" y="634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86647</xdr:rowOff>
    </xdr:from>
    <xdr:to>
      <xdr:col>76</xdr:col>
      <xdr:colOff>165100</xdr:colOff>
      <xdr:row>39</xdr:row>
      <xdr:rowOff>16797</xdr:rowOff>
    </xdr:to>
    <xdr:sp macro="" textlink="">
      <xdr:nvSpPr>
        <xdr:cNvPr id="546" name="楕円 545"/>
        <xdr:cNvSpPr/>
      </xdr:nvSpPr>
      <xdr:spPr>
        <a:xfrm>
          <a:off x="14541500" y="660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33324</xdr:rowOff>
    </xdr:from>
    <xdr:ext cx="469744" cy="259045"/>
    <xdr:sp macro="" textlink="">
      <xdr:nvSpPr>
        <xdr:cNvPr id="547" name="テキスト ボックス 546"/>
        <xdr:cNvSpPr txBox="1"/>
      </xdr:nvSpPr>
      <xdr:spPr>
        <a:xfrm>
          <a:off x="14357428" y="63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72996</xdr:rowOff>
    </xdr:from>
    <xdr:to>
      <xdr:col>72</xdr:col>
      <xdr:colOff>38100</xdr:colOff>
      <xdr:row>39</xdr:row>
      <xdr:rowOff>3146</xdr:rowOff>
    </xdr:to>
    <xdr:sp macro="" textlink="">
      <xdr:nvSpPr>
        <xdr:cNvPr id="548" name="楕円 547"/>
        <xdr:cNvSpPr/>
      </xdr:nvSpPr>
      <xdr:spPr>
        <a:xfrm>
          <a:off x="13652500" y="65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19673</xdr:rowOff>
    </xdr:from>
    <xdr:ext cx="469744" cy="259045"/>
    <xdr:sp macro="" textlink="">
      <xdr:nvSpPr>
        <xdr:cNvPr id="549" name="テキスト ボックス 548"/>
        <xdr:cNvSpPr txBox="1"/>
      </xdr:nvSpPr>
      <xdr:spPr>
        <a:xfrm>
          <a:off x="13468428" y="636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85863</xdr:rowOff>
    </xdr:from>
    <xdr:to>
      <xdr:col>67</xdr:col>
      <xdr:colOff>101600</xdr:colOff>
      <xdr:row>39</xdr:row>
      <xdr:rowOff>16013</xdr:rowOff>
    </xdr:to>
    <xdr:sp macro="" textlink="">
      <xdr:nvSpPr>
        <xdr:cNvPr id="550" name="楕円 549"/>
        <xdr:cNvSpPr/>
      </xdr:nvSpPr>
      <xdr:spPr>
        <a:xfrm>
          <a:off x="12763500" y="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32540</xdr:rowOff>
    </xdr:from>
    <xdr:ext cx="469744" cy="259045"/>
    <xdr:sp macro="" textlink="">
      <xdr:nvSpPr>
        <xdr:cNvPr id="551" name="テキスト ボックス 550"/>
        <xdr:cNvSpPr txBox="1"/>
      </xdr:nvSpPr>
      <xdr:spPr>
        <a:xfrm>
          <a:off x="12579428" y="637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116105</xdr:rowOff>
    </xdr:from>
    <xdr:to>
      <xdr:col>85</xdr:col>
      <xdr:colOff>127000</xdr:colOff>
      <xdr:row>54</xdr:row>
      <xdr:rowOff>75676</xdr:rowOff>
    </xdr:to>
    <xdr:cxnSp macro="">
      <xdr:nvCxnSpPr>
        <xdr:cNvPr id="583" name="直線コネクタ 582"/>
        <xdr:cNvCxnSpPr/>
      </xdr:nvCxnSpPr>
      <xdr:spPr>
        <a:xfrm>
          <a:off x="15481300" y="9202955"/>
          <a:ext cx="838200" cy="13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71850</xdr:rowOff>
    </xdr:from>
    <xdr:ext cx="534377" cy="259045"/>
    <xdr:sp macro="" textlink="">
      <xdr:nvSpPr>
        <xdr:cNvPr id="584" name="教育費平均値テキスト"/>
        <xdr:cNvSpPr txBox="1"/>
      </xdr:nvSpPr>
      <xdr:spPr>
        <a:xfrm>
          <a:off x="16370300" y="9844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116105</xdr:rowOff>
    </xdr:from>
    <xdr:to>
      <xdr:col>81</xdr:col>
      <xdr:colOff>50800</xdr:colOff>
      <xdr:row>55</xdr:row>
      <xdr:rowOff>94731</xdr:rowOff>
    </xdr:to>
    <xdr:cxnSp macro="">
      <xdr:nvCxnSpPr>
        <xdr:cNvPr id="586" name="直線コネクタ 585"/>
        <xdr:cNvCxnSpPr/>
      </xdr:nvCxnSpPr>
      <xdr:spPr>
        <a:xfrm flipV="1">
          <a:off x="14592300" y="9202955"/>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94731</xdr:rowOff>
    </xdr:from>
    <xdr:to>
      <xdr:col>76</xdr:col>
      <xdr:colOff>114300</xdr:colOff>
      <xdr:row>56</xdr:row>
      <xdr:rowOff>108855</xdr:rowOff>
    </xdr:to>
    <xdr:cxnSp macro="">
      <xdr:nvCxnSpPr>
        <xdr:cNvPr id="589" name="直線コネクタ 588"/>
        <xdr:cNvCxnSpPr/>
      </xdr:nvCxnSpPr>
      <xdr:spPr>
        <a:xfrm flipV="1">
          <a:off x="13703300" y="9524481"/>
          <a:ext cx="889000" cy="18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14591</xdr:rowOff>
    </xdr:from>
    <xdr:to>
      <xdr:col>71</xdr:col>
      <xdr:colOff>177800</xdr:colOff>
      <xdr:row>56</xdr:row>
      <xdr:rowOff>108855</xdr:rowOff>
    </xdr:to>
    <xdr:cxnSp macro="">
      <xdr:nvCxnSpPr>
        <xdr:cNvPr id="592" name="直線コネクタ 591"/>
        <xdr:cNvCxnSpPr/>
      </xdr:nvCxnSpPr>
      <xdr:spPr>
        <a:xfrm>
          <a:off x="12814300" y="9615791"/>
          <a:ext cx="889000" cy="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138944</xdr:rowOff>
    </xdr:from>
    <xdr:ext cx="534377" cy="259045"/>
    <xdr:sp macro="" textlink="">
      <xdr:nvSpPr>
        <xdr:cNvPr id="596" name="テキスト ボックス 595"/>
        <xdr:cNvSpPr txBox="1"/>
      </xdr:nvSpPr>
      <xdr:spPr>
        <a:xfrm>
          <a:off x="12547111" y="100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24876</xdr:rowOff>
    </xdr:from>
    <xdr:to>
      <xdr:col>85</xdr:col>
      <xdr:colOff>177800</xdr:colOff>
      <xdr:row>54</xdr:row>
      <xdr:rowOff>126476</xdr:rowOff>
    </xdr:to>
    <xdr:sp macro="" textlink="">
      <xdr:nvSpPr>
        <xdr:cNvPr id="602" name="楕円 601"/>
        <xdr:cNvSpPr/>
      </xdr:nvSpPr>
      <xdr:spPr>
        <a:xfrm>
          <a:off x="16268700" y="9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47753</xdr:rowOff>
    </xdr:from>
    <xdr:ext cx="534377" cy="259045"/>
    <xdr:sp macro="" textlink="">
      <xdr:nvSpPr>
        <xdr:cNvPr id="603" name="教育費該当値テキスト"/>
        <xdr:cNvSpPr txBox="1"/>
      </xdr:nvSpPr>
      <xdr:spPr>
        <a:xfrm>
          <a:off x="16370300" y="913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65305</xdr:rowOff>
    </xdr:from>
    <xdr:to>
      <xdr:col>81</xdr:col>
      <xdr:colOff>101600</xdr:colOff>
      <xdr:row>53</xdr:row>
      <xdr:rowOff>166905</xdr:rowOff>
    </xdr:to>
    <xdr:sp macro="" textlink="">
      <xdr:nvSpPr>
        <xdr:cNvPr id="604" name="楕円 603"/>
        <xdr:cNvSpPr/>
      </xdr:nvSpPr>
      <xdr:spPr>
        <a:xfrm>
          <a:off x="15430500" y="915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11982</xdr:rowOff>
    </xdr:from>
    <xdr:ext cx="599010" cy="259045"/>
    <xdr:sp macro="" textlink="">
      <xdr:nvSpPr>
        <xdr:cNvPr id="605" name="テキスト ボックス 604"/>
        <xdr:cNvSpPr txBox="1"/>
      </xdr:nvSpPr>
      <xdr:spPr>
        <a:xfrm>
          <a:off x="15181795" y="892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43931</xdr:rowOff>
    </xdr:from>
    <xdr:to>
      <xdr:col>76</xdr:col>
      <xdr:colOff>165100</xdr:colOff>
      <xdr:row>55</xdr:row>
      <xdr:rowOff>145531</xdr:rowOff>
    </xdr:to>
    <xdr:sp macro="" textlink="">
      <xdr:nvSpPr>
        <xdr:cNvPr id="606" name="楕円 605"/>
        <xdr:cNvSpPr/>
      </xdr:nvSpPr>
      <xdr:spPr>
        <a:xfrm>
          <a:off x="14541500" y="94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162058</xdr:rowOff>
    </xdr:from>
    <xdr:ext cx="534377" cy="259045"/>
    <xdr:sp macro="" textlink="">
      <xdr:nvSpPr>
        <xdr:cNvPr id="607" name="テキスト ボックス 606"/>
        <xdr:cNvSpPr txBox="1"/>
      </xdr:nvSpPr>
      <xdr:spPr>
        <a:xfrm>
          <a:off x="14325111" y="92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58055</xdr:rowOff>
    </xdr:from>
    <xdr:to>
      <xdr:col>72</xdr:col>
      <xdr:colOff>38100</xdr:colOff>
      <xdr:row>56</xdr:row>
      <xdr:rowOff>159655</xdr:rowOff>
    </xdr:to>
    <xdr:sp macro="" textlink="">
      <xdr:nvSpPr>
        <xdr:cNvPr id="608" name="楕円 607"/>
        <xdr:cNvSpPr/>
      </xdr:nvSpPr>
      <xdr:spPr>
        <a:xfrm>
          <a:off x="13652500" y="96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4732</xdr:rowOff>
    </xdr:from>
    <xdr:ext cx="534377" cy="259045"/>
    <xdr:sp macro="" textlink="">
      <xdr:nvSpPr>
        <xdr:cNvPr id="609" name="テキスト ボックス 608"/>
        <xdr:cNvSpPr txBox="1"/>
      </xdr:nvSpPr>
      <xdr:spPr>
        <a:xfrm>
          <a:off x="13436111" y="943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135241</xdr:rowOff>
    </xdr:from>
    <xdr:to>
      <xdr:col>67</xdr:col>
      <xdr:colOff>101600</xdr:colOff>
      <xdr:row>56</xdr:row>
      <xdr:rowOff>65391</xdr:rowOff>
    </xdr:to>
    <xdr:sp macro="" textlink="">
      <xdr:nvSpPr>
        <xdr:cNvPr id="610" name="楕円 609"/>
        <xdr:cNvSpPr/>
      </xdr:nvSpPr>
      <xdr:spPr>
        <a:xfrm>
          <a:off x="12763500" y="956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81918</xdr:rowOff>
    </xdr:from>
    <xdr:ext cx="534377" cy="259045"/>
    <xdr:sp macro="" textlink="">
      <xdr:nvSpPr>
        <xdr:cNvPr id="611" name="テキスト ボックス 610"/>
        <xdr:cNvSpPr txBox="1"/>
      </xdr:nvSpPr>
      <xdr:spPr>
        <a:xfrm>
          <a:off x="12547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32944</xdr:rowOff>
    </xdr:from>
    <xdr:to>
      <xdr:col>85</xdr:col>
      <xdr:colOff>127000</xdr:colOff>
      <xdr:row>97</xdr:row>
      <xdr:rowOff>124918</xdr:rowOff>
    </xdr:to>
    <xdr:cxnSp macro="">
      <xdr:nvCxnSpPr>
        <xdr:cNvPr id="699" name="直線コネクタ 698"/>
        <xdr:cNvCxnSpPr/>
      </xdr:nvCxnSpPr>
      <xdr:spPr>
        <a:xfrm>
          <a:off x="15481300" y="16663594"/>
          <a:ext cx="838200" cy="9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90703</xdr:rowOff>
    </xdr:from>
    <xdr:to>
      <xdr:col>81</xdr:col>
      <xdr:colOff>50800</xdr:colOff>
      <xdr:row>97</xdr:row>
      <xdr:rowOff>32944</xdr:rowOff>
    </xdr:to>
    <xdr:cxnSp macro="">
      <xdr:nvCxnSpPr>
        <xdr:cNvPr id="702" name="直線コネクタ 701"/>
        <xdr:cNvCxnSpPr/>
      </xdr:nvCxnSpPr>
      <xdr:spPr>
        <a:xfrm>
          <a:off x="14592300" y="16549903"/>
          <a:ext cx="889000" cy="1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4" name="テキスト ボックス 703"/>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33553</xdr:rowOff>
    </xdr:from>
    <xdr:to>
      <xdr:col>76</xdr:col>
      <xdr:colOff>114300</xdr:colOff>
      <xdr:row>96</xdr:row>
      <xdr:rowOff>90703</xdr:rowOff>
    </xdr:to>
    <xdr:cxnSp macro="">
      <xdr:nvCxnSpPr>
        <xdr:cNvPr id="705" name="直線コネクタ 704"/>
        <xdr:cNvCxnSpPr/>
      </xdr:nvCxnSpPr>
      <xdr:spPr>
        <a:xfrm>
          <a:off x="13703300" y="1649275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16256</xdr:rowOff>
    </xdr:from>
    <xdr:to>
      <xdr:col>71</xdr:col>
      <xdr:colOff>177800</xdr:colOff>
      <xdr:row>96</xdr:row>
      <xdr:rowOff>33553</xdr:rowOff>
    </xdr:to>
    <xdr:cxnSp macro="">
      <xdr:nvCxnSpPr>
        <xdr:cNvPr id="708" name="直線コネクタ 707"/>
        <xdr:cNvCxnSpPr/>
      </xdr:nvCxnSpPr>
      <xdr:spPr>
        <a:xfrm>
          <a:off x="12814300" y="1647545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74118</xdr:rowOff>
    </xdr:from>
    <xdr:to>
      <xdr:col>85</xdr:col>
      <xdr:colOff>177800</xdr:colOff>
      <xdr:row>98</xdr:row>
      <xdr:rowOff>4268</xdr:rowOff>
    </xdr:to>
    <xdr:sp macro="" textlink="">
      <xdr:nvSpPr>
        <xdr:cNvPr id="718" name="楕円 717"/>
        <xdr:cNvSpPr/>
      </xdr:nvSpPr>
      <xdr:spPr>
        <a:xfrm>
          <a:off x="162687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52545</xdr:rowOff>
    </xdr:from>
    <xdr:ext cx="469744" cy="259045"/>
    <xdr:sp macro="" textlink="">
      <xdr:nvSpPr>
        <xdr:cNvPr id="719" name="公債費該当値テキスト"/>
        <xdr:cNvSpPr txBox="1"/>
      </xdr:nvSpPr>
      <xdr:spPr>
        <a:xfrm>
          <a:off x="16370300" y="1668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153594</xdr:rowOff>
    </xdr:from>
    <xdr:to>
      <xdr:col>81</xdr:col>
      <xdr:colOff>101600</xdr:colOff>
      <xdr:row>97</xdr:row>
      <xdr:rowOff>83744</xdr:rowOff>
    </xdr:to>
    <xdr:sp macro="" textlink="">
      <xdr:nvSpPr>
        <xdr:cNvPr id="720" name="楕円 719"/>
        <xdr:cNvSpPr/>
      </xdr:nvSpPr>
      <xdr:spPr>
        <a:xfrm>
          <a:off x="15430500" y="166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74871</xdr:rowOff>
    </xdr:from>
    <xdr:ext cx="469744" cy="259045"/>
    <xdr:sp macro="" textlink="">
      <xdr:nvSpPr>
        <xdr:cNvPr id="721" name="テキスト ボックス 720"/>
        <xdr:cNvSpPr txBox="1"/>
      </xdr:nvSpPr>
      <xdr:spPr>
        <a:xfrm>
          <a:off x="15246428" y="167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39903</xdr:rowOff>
    </xdr:from>
    <xdr:to>
      <xdr:col>76</xdr:col>
      <xdr:colOff>165100</xdr:colOff>
      <xdr:row>96</xdr:row>
      <xdr:rowOff>141503</xdr:rowOff>
    </xdr:to>
    <xdr:sp macro="" textlink="">
      <xdr:nvSpPr>
        <xdr:cNvPr id="722" name="楕円 721"/>
        <xdr:cNvSpPr/>
      </xdr:nvSpPr>
      <xdr:spPr>
        <a:xfrm>
          <a:off x="14541500" y="164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132630</xdr:rowOff>
    </xdr:from>
    <xdr:ext cx="469744" cy="259045"/>
    <xdr:sp macro="" textlink="">
      <xdr:nvSpPr>
        <xdr:cNvPr id="723" name="テキスト ボックス 722"/>
        <xdr:cNvSpPr txBox="1"/>
      </xdr:nvSpPr>
      <xdr:spPr>
        <a:xfrm>
          <a:off x="14357428" y="1659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154203</xdr:rowOff>
    </xdr:from>
    <xdr:to>
      <xdr:col>72</xdr:col>
      <xdr:colOff>38100</xdr:colOff>
      <xdr:row>96</xdr:row>
      <xdr:rowOff>84353</xdr:rowOff>
    </xdr:to>
    <xdr:sp macro="" textlink="">
      <xdr:nvSpPr>
        <xdr:cNvPr id="724" name="楕円 723"/>
        <xdr:cNvSpPr/>
      </xdr:nvSpPr>
      <xdr:spPr>
        <a:xfrm>
          <a:off x="13652500" y="164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75480</xdr:rowOff>
    </xdr:from>
    <xdr:ext cx="469744" cy="259045"/>
    <xdr:sp macro="" textlink="">
      <xdr:nvSpPr>
        <xdr:cNvPr id="725" name="テキスト ボックス 724"/>
        <xdr:cNvSpPr txBox="1"/>
      </xdr:nvSpPr>
      <xdr:spPr>
        <a:xfrm>
          <a:off x="13468428" y="165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136906</xdr:rowOff>
    </xdr:from>
    <xdr:to>
      <xdr:col>67</xdr:col>
      <xdr:colOff>101600</xdr:colOff>
      <xdr:row>96</xdr:row>
      <xdr:rowOff>67056</xdr:rowOff>
    </xdr:to>
    <xdr:sp macro="" textlink="">
      <xdr:nvSpPr>
        <xdr:cNvPr id="726" name="楕円 725"/>
        <xdr:cNvSpPr/>
      </xdr:nvSpPr>
      <xdr:spPr>
        <a:xfrm>
          <a:off x="12763500" y="164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58183</xdr:rowOff>
    </xdr:from>
    <xdr:ext cx="469744" cy="259045"/>
    <xdr:sp macro="" textlink="">
      <xdr:nvSpPr>
        <xdr:cNvPr id="727" name="テキスト ボックス 726"/>
        <xdr:cNvSpPr txBox="1"/>
      </xdr:nvSpPr>
      <xdr:spPr>
        <a:xfrm>
          <a:off x="12579428" y="165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224,670</a:t>
          </a:r>
          <a:r>
            <a:rPr kumimoji="1" lang="ja-JP" altLang="en-US" sz="1300">
              <a:latin typeface="ＭＳ Ｐゴシック" panose="020B0600070205080204" pitchFamily="50" charset="-128"/>
              <a:ea typeface="ＭＳ Ｐゴシック" panose="020B0600070205080204" pitchFamily="50" charset="-128"/>
            </a:rPr>
            <a:t>円となっており、歳出全体の</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％を占めています。民生費全体額では前年度から</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％の増となっておりますが、これは児童の保育委託や新たな保育所の整備費の増等が主な要因です。</a:t>
          </a:r>
        </a:p>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類似団体平均と比較して高い水準にある教育費は住民一人当たり</a:t>
          </a:r>
          <a:r>
            <a:rPr kumimoji="1" lang="en-US" altLang="ja-JP" sz="1300">
              <a:latin typeface="ＭＳ Ｐゴシック" panose="020B0600070205080204" pitchFamily="50" charset="-128"/>
              <a:ea typeface="ＭＳ Ｐゴシック" panose="020B0600070205080204" pitchFamily="50" charset="-128"/>
            </a:rPr>
            <a:t>93,921</a:t>
          </a:r>
          <a:r>
            <a:rPr kumimoji="1" lang="ja-JP" altLang="en-US" sz="1300">
              <a:latin typeface="ＭＳ Ｐゴシック" panose="020B0600070205080204" pitchFamily="50" charset="-128"/>
              <a:ea typeface="ＭＳ Ｐゴシック" panose="020B0600070205080204" pitchFamily="50" charset="-128"/>
            </a:rPr>
            <a:t>円となっております。教育費全体では前年度から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％の減となっておりますが、これはスポーツセンター改修工事の終了等に伴う投資的経費が減少したことが主な要因です。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令和元年度の実質収支額・財政調整基金残高の標準財政規模に対する割合は、前年度より</a:t>
          </a:r>
          <a:r>
            <a:rPr kumimoji="1" lang="en-US" altLang="ja-JP" sz="1400">
              <a:latin typeface="ＭＳ ゴシック" pitchFamily="49" charset="-128"/>
              <a:ea typeface="ＭＳ ゴシック" pitchFamily="49" charset="-128"/>
            </a:rPr>
            <a:t>5.12</a:t>
          </a:r>
          <a:r>
            <a:rPr kumimoji="1" lang="ja-JP" altLang="en-US" sz="1400">
              <a:latin typeface="ＭＳ ゴシック" pitchFamily="49" charset="-128"/>
              <a:ea typeface="ＭＳ ゴシック" pitchFamily="49" charset="-128"/>
            </a:rPr>
            <a:t>ポイント減少しました。</a:t>
          </a:r>
        </a:p>
        <a:p>
          <a:r>
            <a:rPr kumimoji="1" lang="ja-JP" altLang="en-US" sz="1400">
              <a:latin typeface="ＭＳ ゴシック" pitchFamily="49" charset="-128"/>
              <a:ea typeface="ＭＳ ゴシック" pitchFamily="49" charset="-128"/>
            </a:rPr>
            <a:t>これは、分母である標準財政規模の</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％）の増加に加え、分子である実質収支額・財政調整基金残高が前年度比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％）の減少となったことで、割合が減少しました。</a:t>
          </a:r>
        </a:p>
        <a:p>
          <a:r>
            <a:rPr kumimoji="1" lang="ja-JP" altLang="en-US" sz="1400">
              <a:latin typeface="ＭＳ ゴシック" pitchFamily="49" charset="-128"/>
              <a:ea typeface="ＭＳ ゴシック" pitchFamily="49" charset="-128"/>
            </a:rPr>
            <a:t>　また、実質単年度収支の標準財政規模に対する割合は、３年連続でマイナスとなりました。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p>
        <a:p>
          <a:r>
            <a:rPr kumimoji="1" lang="ja-JP" altLang="en-US" sz="1400">
              <a:latin typeface="ＭＳ ゴシック" pitchFamily="49" charset="-128"/>
              <a:ea typeface="ＭＳ ゴシック" pitchFamily="49" charset="-128"/>
            </a:rPr>
            <a:t>　グラフでは、実質収支が黒字である場合は黒字額に、赤字である場合は赤字額に表記されます。</a:t>
          </a:r>
        </a:p>
        <a:p>
          <a:r>
            <a:rPr kumimoji="1" lang="ja-JP" altLang="en-US" sz="1400">
              <a:latin typeface="ＭＳ ゴシック" pitchFamily="49" charset="-128"/>
              <a:ea typeface="ＭＳ ゴシック" pitchFamily="49" charset="-128"/>
            </a:rPr>
            <a:t>　令和元年度の全会計実質収支額の標準財政規模に対する割合は、前年度より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ポイント増加しました。これは、分母である標準財政規模が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5,100</a:t>
          </a:r>
          <a:r>
            <a:rPr kumimoji="1" lang="ja-JP" altLang="en-US" sz="1400">
              <a:latin typeface="ＭＳ ゴシック" pitchFamily="49" charset="-128"/>
              <a:ea typeface="ＭＳ ゴシック" pitchFamily="49" charset="-128"/>
            </a:rPr>
            <a:t>万円）増加した一方で</a:t>
          </a:r>
          <a:r>
            <a:rPr kumimoji="1" lang="ja-JP" altLang="en-US" sz="1400">
              <a:solidFill>
                <a:sysClr val="windowText" lastClr="000000"/>
              </a:solidFill>
              <a:latin typeface="ＭＳ ゴシック" pitchFamily="49" charset="-128"/>
              <a:ea typeface="ＭＳ ゴシック" pitchFamily="49" charset="-128"/>
            </a:rPr>
            <a:t>、分子である全会計実質収支額も前年度より</a:t>
          </a:r>
          <a:r>
            <a:rPr kumimoji="1" lang="en-US" altLang="ja-JP" sz="1400">
              <a:solidFill>
                <a:sysClr val="windowText" lastClr="000000"/>
              </a:solidFill>
              <a:latin typeface="ＭＳ ゴシック" pitchFamily="49" charset="-128"/>
              <a:ea typeface="ＭＳ ゴシック" pitchFamily="49" charset="-128"/>
            </a:rPr>
            <a:t>18.0</a:t>
          </a:r>
          <a:r>
            <a:rPr kumimoji="1" lang="ja-JP" altLang="en-US" sz="1400">
              <a:solidFill>
                <a:sysClr val="windowText" lastClr="00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7,100</a:t>
          </a:r>
          <a:r>
            <a:rPr kumimoji="1" lang="ja-JP" altLang="en-US" sz="1400">
              <a:solidFill>
                <a:sysClr val="windowText" lastClr="000000"/>
              </a:solidFill>
              <a:latin typeface="ＭＳ ゴシック" pitchFamily="49" charset="-128"/>
              <a:ea typeface="ＭＳ ゴシック" pitchFamily="49" charset="-128"/>
            </a:rPr>
            <a:t>万円）増加した</a:t>
          </a:r>
          <a:r>
            <a:rPr kumimoji="1" lang="ja-JP" altLang="en-US" sz="1400">
              <a:latin typeface="ＭＳ ゴシック" pitchFamily="49" charset="-128"/>
              <a:ea typeface="ＭＳ ゴシック" pitchFamily="49" charset="-128"/>
            </a:rPr>
            <a:t>結果です。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か年間平均値で、資金繰りの危険度を示すものです。</a:t>
          </a:r>
        </a:p>
        <a:p>
          <a:r>
            <a:rPr kumimoji="1" lang="ja-JP" altLang="en-US" sz="1400">
              <a:latin typeface="ＭＳ ゴシック" pitchFamily="49" charset="-128"/>
              <a:ea typeface="ＭＳ ゴシック" pitchFamily="49" charset="-128"/>
            </a:rPr>
            <a:t>　令和元年度の元利償還金等は、前年度より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％）減少しました。また、総務大臣が定める算入公債費等は、前年度より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2,500</a:t>
          </a:r>
          <a:r>
            <a:rPr kumimoji="1" lang="ja-JP" altLang="en-US" sz="1400">
              <a:latin typeface="ＭＳ ゴシック" pitchFamily="49" charset="-128"/>
              <a:ea typeface="ＭＳ ゴシック" pitchFamily="49" charset="-128"/>
            </a:rPr>
            <a:t>万円（▲</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％）減少しましたが、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年度から引き続き、</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年連続で分子は負数となりました。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として設定しているのに対して、本区においては満期一括償還での借入れは</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年または</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年での償還を見込んで積み立てているため、減債基金残高と減債基金積立相当額に乖離が生じている。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p>
        <a:p>
          <a:r>
            <a:rPr kumimoji="1" lang="ja-JP" altLang="en-US" sz="1400">
              <a:latin typeface="ＭＳ ゴシック" pitchFamily="49" charset="-128"/>
              <a:ea typeface="ＭＳ ゴシック" pitchFamily="49" charset="-128"/>
            </a:rPr>
            <a:t>　令和元年度の充当可能財源等は、前年度より</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6,600</a:t>
          </a:r>
          <a:r>
            <a:rPr kumimoji="1" lang="ja-JP" altLang="en-US" sz="1400">
              <a:latin typeface="ＭＳ ゴシック" pitchFamily="49" charset="-128"/>
              <a:ea typeface="ＭＳ ゴシック" pitchFamily="49" charset="-128"/>
            </a:rPr>
            <a:t>万円）減少しましたが、将来負担額も</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万円）減少したため、分子は引き続き負数で推移しています。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・当初予算編成における歳入不足を補てんするため「財政調整基金」を５３億円取り崩すとともに、各種施設整備費に充当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するため「学校施設建設整備基金」「区民施設整備基金」を６６億円取り崩した一方で、今後引き続く学校改築等に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備えて「学校施設建設整備基金」に５０億円を積み立てるとともに、「財政調整基金」への積立を行ったこと等により、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基金全体として、３６億円の減となりました。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施設整備関係の基金については、公共施設の老朽化に伴う改築・改修に有効に活用していきます。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財政調整基金については、中長期的な財政状況を見据え、単年度の収支不足額を削減し、繰入額の抑制に努めます。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・各予算編成の段階などの機会を捉えて、基金の積立・取崩の状況を区民の方にさらにわかりやすく公表します。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「学校施設建設整備基金」：学校の施設建設及び整備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 区民施設等（学校施設を除く。）の建設及び整備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「子ども宅食プロジェクト基金」：子ども宅食プロジェクト事業の運営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「学校施設建設整備基金」：学校施設の快適性向上事業、誠之小学校の改築等、学校施設の整備に活用するため、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３２億円を取り崩して工事費に充当する一方で、今後引き続く学校改築等に備え、５０億円の新規積立を行いました。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「区民施設整備基金」文京大塚みどりの郷の改修工事、青柳保育園建設工事などに活用するため、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３４億円を取り崩して工事費に充当しました。新規積立は行っていません。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「子ども宅食プロジェクト基金」：クラウドファンディングの手法等により募った寄付金（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万円）を、全額基金に積み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立てました。また、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万円を取り崩し、事業を実施するコンソーシアム（共同体）の事業補助に充当しました。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「学校施設建設整備基金」「区民施設整備基金」：適切な予算編成と適切な予算執行により生じた財源を基金に積み立てます。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また、今後引き続く施設の整備に活用するため、基金を取り崩して事業に充当します。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「子ども宅食プロジェクト基金」：引き続き、子ども宅食プロジェクト寄付金を原資として基金に積み立て、基金を取り崩し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て事業経費に充当します。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・当初予算編成における歳入不足を補てんするための取り崩し額（５３億円）が、９月補正予算編成における新規積立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（２３億円）等の積立額を上回ったことが、基金残高の減要因です。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・適切な予算編成と適切な予算執行により生じた財源を基金に積み立てます。また、単年度の収支不足額を削減して基金の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繰入抑制を行い、基金残高の維持に努めます。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・利子積立２１万５千円の増加が基金残高の増要因です。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・特別区債の満期一括償還に備え、返済年度までの間に毎年計画的に積立を行います。また、返済年度には、それまでに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積み立てた基金を取り崩し償還金に充当します。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W32" sqref="BW32"/>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78</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80</v>
      </c>
      <c r="C3" s="612"/>
      <c r="D3" s="612"/>
      <c r="E3" s="613"/>
      <c r="F3" s="613"/>
      <c r="G3" s="613"/>
      <c r="H3" s="613"/>
      <c r="I3" s="613"/>
      <c r="J3" s="613"/>
      <c r="K3" s="613"/>
      <c r="L3" s="613" t="s">
        <v>81</v>
      </c>
      <c r="M3" s="613"/>
      <c r="N3" s="613"/>
      <c r="O3" s="613"/>
      <c r="P3" s="613"/>
      <c r="Q3" s="613"/>
      <c r="R3" s="616"/>
      <c r="S3" s="616"/>
      <c r="T3" s="616"/>
      <c r="U3" s="616"/>
      <c r="V3" s="617"/>
      <c r="W3" s="507" t="s">
        <v>82</v>
      </c>
      <c r="X3" s="508"/>
      <c r="Y3" s="508"/>
      <c r="Z3" s="508"/>
      <c r="AA3" s="508"/>
      <c r="AB3" s="612"/>
      <c r="AC3" s="616" t="s">
        <v>83</v>
      </c>
      <c r="AD3" s="508"/>
      <c r="AE3" s="508"/>
      <c r="AF3" s="508"/>
      <c r="AG3" s="508"/>
      <c r="AH3" s="508"/>
      <c r="AI3" s="508"/>
      <c r="AJ3" s="508"/>
      <c r="AK3" s="508"/>
      <c r="AL3" s="578"/>
      <c r="AM3" s="507" t="s">
        <v>84</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85</v>
      </c>
      <c r="BO3" s="508"/>
      <c r="BP3" s="508"/>
      <c r="BQ3" s="508"/>
      <c r="BR3" s="508"/>
      <c r="BS3" s="508"/>
      <c r="BT3" s="508"/>
      <c r="BU3" s="578"/>
      <c r="BV3" s="507" t="s">
        <v>86</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87</v>
      </c>
      <c r="CU3" s="508"/>
      <c r="CV3" s="508"/>
      <c r="CW3" s="508"/>
      <c r="CX3" s="508"/>
      <c r="CY3" s="508"/>
      <c r="CZ3" s="508"/>
      <c r="DA3" s="578"/>
      <c r="DB3" s="507" t="s">
        <v>88</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89</v>
      </c>
      <c r="AZ4" s="421"/>
      <c r="BA4" s="421"/>
      <c r="BB4" s="421"/>
      <c r="BC4" s="421"/>
      <c r="BD4" s="421"/>
      <c r="BE4" s="421"/>
      <c r="BF4" s="421"/>
      <c r="BG4" s="421"/>
      <c r="BH4" s="421"/>
      <c r="BI4" s="421"/>
      <c r="BJ4" s="421"/>
      <c r="BK4" s="421"/>
      <c r="BL4" s="421"/>
      <c r="BM4" s="422"/>
      <c r="BN4" s="423">
        <v>116968428</v>
      </c>
      <c r="BO4" s="424"/>
      <c r="BP4" s="424"/>
      <c r="BQ4" s="424"/>
      <c r="BR4" s="424"/>
      <c r="BS4" s="424"/>
      <c r="BT4" s="424"/>
      <c r="BU4" s="425"/>
      <c r="BV4" s="423">
        <v>103855995</v>
      </c>
      <c r="BW4" s="424"/>
      <c r="BX4" s="424"/>
      <c r="BY4" s="424"/>
      <c r="BZ4" s="424"/>
      <c r="CA4" s="424"/>
      <c r="CB4" s="424"/>
      <c r="CC4" s="425"/>
      <c r="CD4" s="604" t="s">
        <v>90</v>
      </c>
      <c r="CE4" s="605"/>
      <c r="CF4" s="605"/>
      <c r="CG4" s="605"/>
      <c r="CH4" s="605"/>
      <c r="CI4" s="605"/>
      <c r="CJ4" s="605"/>
      <c r="CK4" s="605"/>
      <c r="CL4" s="605"/>
      <c r="CM4" s="605"/>
      <c r="CN4" s="605"/>
      <c r="CO4" s="605"/>
      <c r="CP4" s="605"/>
      <c r="CQ4" s="605"/>
      <c r="CR4" s="605"/>
      <c r="CS4" s="606"/>
      <c r="CT4" s="607">
        <v>9.1999999999999993</v>
      </c>
      <c r="CU4" s="608"/>
      <c r="CV4" s="608"/>
      <c r="CW4" s="608"/>
      <c r="CX4" s="608"/>
      <c r="CY4" s="608"/>
      <c r="CZ4" s="608"/>
      <c r="DA4" s="609"/>
      <c r="DB4" s="607">
        <v>8</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91</v>
      </c>
      <c r="AN5" s="402"/>
      <c r="AO5" s="402"/>
      <c r="AP5" s="402"/>
      <c r="AQ5" s="402"/>
      <c r="AR5" s="402"/>
      <c r="AS5" s="402"/>
      <c r="AT5" s="403"/>
      <c r="AU5" s="485" t="s">
        <v>92</v>
      </c>
      <c r="AV5" s="486"/>
      <c r="AW5" s="486"/>
      <c r="AX5" s="486"/>
      <c r="AY5" s="408" t="s">
        <v>93</v>
      </c>
      <c r="AZ5" s="409"/>
      <c r="BA5" s="409"/>
      <c r="BB5" s="409"/>
      <c r="BC5" s="409"/>
      <c r="BD5" s="409"/>
      <c r="BE5" s="409"/>
      <c r="BF5" s="409"/>
      <c r="BG5" s="409"/>
      <c r="BH5" s="409"/>
      <c r="BI5" s="409"/>
      <c r="BJ5" s="409"/>
      <c r="BK5" s="409"/>
      <c r="BL5" s="409"/>
      <c r="BM5" s="410"/>
      <c r="BN5" s="428">
        <v>110333028</v>
      </c>
      <c r="BO5" s="429"/>
      <c r="BP5" s="429"/>
      <c r="BQ5" s="429"/>
      <c r="BR5" s="429"/>
      <c r="BS5" s="429"/>
      <c r="BT5" s="429"/>
      <c r="BU5" s="430"/>
      <c r="BV5" s="428">
        <v>97806004</v>
      </c>
      <c r="BW5" s="429"/>
      <c r="BX5" s="429"/>
      <c r="BY5" s="429"/>
      <c r="BZ5" s="429"/>
      <c r="CA5" s="429"/>
      <c r="CB5" s="429"/>
      <c r="CC5" s="430"/>
      <c r="CD5" s="437" t="s">
        <v>94</v>
      </c>
      <c r="CE5" s="438"/>
      <c r="CF5" s="438"/>
      <c r="CG5" s="438"/>
      <c r="CH5" s="438"/>
      <c r="CI5" s="438"/>
      <c r="CJ5" s="438"/>
      <c r="CK5" s="438"/>
      <c r="CL5" s="438"/>
      <c r="CM5" s="438"/>
      <c r="CN5" s="438"/>
      <c r="CO5" s="438"/>
      <c r="CP5" s="438"/>
      <c r="CQ5" s="438"/>
      <c r="CR5" s="438"/>
      <c r="CS5" s="439"/>
      <c r="CT5" s="398">
        <v>80</v>
      </c>
      <c r="CU5" s="399"/>
      <c r="CV5" s="399"/>
      <c r="CW5" s="399"/>
      <c r="CX5" s="399"/>
      <c r="CY5" s="399"/>
      <c r="CZ5" s="399"/>
      <c r="DA5" s="400"/>
      <c r="DB5" s="398">
        <v>81.599999999999994</v>
      </c>
      <c r="DC5" s="399"/>
      <c r="DD5" s="399"/>
      <c r="DE5" s="399"/>
      <c r="DF5" s="399"/>
      <c r="DG5" s="399"/>
      <c r="DH5" s="399"/>
      <c r="DI5" s="400"/>
      <c r="DJ5" s="186"/>
      <c r="DK5" s="186"/>
      <c r="DL5" s="186"/>
      <c r="DM5" s="186"/>
      <c r="DN5" s="186"/>
      <c r="DO5" s="186"/>
    </row>
    <row r="6" spans="1:119" ht="18.75" customHeight="1" x14ac:dyDescent="0.2">
      <c r="A6" s="187"/>
      <c r="B6" s="584" t="s">
        <v>95</v>
      </c>
      <c r="C6" s="442"/>
      <c r="D6" s="442"/>
      <c r="E6" s="585"/>
      <c r="F6" s="585"/>
      <c r="G6" s="585"/>
      <c r="H6" s="585"/>
      <c r="I6" s="585"/>
      <c r="J6" s="585"/>
      <c r="K6" s="585"/>
      <c r="L6" s="585" t="s">
        <v>96</v>
      </c>
      <c r="M6" s="585"/>
      <c r="N6" s="585"/>
      <c r="O6" s="585"/>
      <c r="P6" s="585"/>
      <c r="Q6" s="585"/>
      <c r="R6" s="466"/>
      <c r="S6" s="466"/>
      <c r="T6" s="466"/>
      <c r="U6" s="466"/>
      <c r="V6" s="591"/>
      <c r="W6" s="519" t="s">
        <v>97</v>
      </c>
      <c r="X6" s="441"/>
      <c r="Y6" s="441"/>
      <c r="Z6" s="441"/>
      <c r="AA6" s="441"/>
      <c r="AB6" s="442"/>
      <c r="AC6" s="596" t="s">
        <v>98</v>
      </c>
      <c r="AD6" s="597"/>
      <c r="AE6" s="597"/>
      <c r="AF6" s="597"/>
      <c r="AG6" s="597"/>
      <c r="AH6" s="597"/>
      <c r="AI6" s="597"/>
      <c r="AJ6" s="597"/>
      <c r="AK6" s="597"/>
      <c r="AL6" s="598"/>
      <c r="AM6" s="497" t="s">
        <v>99</v>
      </c>
      <c r="AN6" s="402"/>
      <c r="AO6" s="402"/>
      <c r="AP6" s="402"/>
      <c r="AQ6" s="402"/>
      <c r="AR6" s="402"/>
      <c r="AS6" s="402"/>
      <c r="AT6" s="403"/>
      <c r="AU6" s="485" t="s">
        <v>100</v>
      </c>
      <c r="AV6" s="486"/>
      <c r="AW6" s="486"/>
      <c r="AX6" s="486"/>
      <c r="AY6" s="408" t="s">
        <v>101</v>
      </c>
      <c r="AZ6" s="409"/>
      <c r="BA6" s="409"/>
      <c r="BB6" s="409"/>
      <c r="BC6" s="409"/>
      <c r="BD6" s="409"/>
      <c r="BE6" s="409"/>
      <c r="BF6" s="409"/>
      <c r="BG6" s="409"/>
      <c r="BH6" s="409"/>
      <c r="BI6" s="409"/>
      <c r="BJ6" s="409"/>
      <c r="BK6" s="409"/>
      <c r="BL6" s="409"/>
      <c r="BM6" s="410"/>
      <c r="BN6" s="428">
        <v>6635400</v>
      </c>
      <c r="BO6" s="429"/>
      <c r="BP6" s="429"/>
      <c r="BQ6" s="429"/>
      <c r="BR6" s="429"/>
      <c r="BS6" s="429"/>
      <c r="BT6" s="429"/>
      <c r="BU6" s="430"/>
      <c r="BV6" s="428">
        <v>6049991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80</v>
      </c>
      <c r="CU6" s="582"/>
      <c r="CV6" s="582"/>
      <c r="CW6" s="582"/>
      <c r="CX6" s="582"/>
      <c r="CY6" s="582"/>
      <c r="CZ6" s="582"/>
      <c r="DA6" s="583"/>
      <c r="DB6" s="581">
        <v>81.599999999999994</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100</v>
      </c>
      <c r="AV7" s="486"/>
      <c r="AW7" s="486"/>
      <c r="AX7" s="486"/>
      <c r="AY7" s="408" t="s">
        <v>104</v>
      </c>
      <c r="AZ7" s="409"/>
      <c r="BA7" s="409"/>
      <c r="BB7" s="409"/>
      <c r="BC7" s="409"/>
      <c r="BD7" s="409"/>
      <c r="BE7" s="409"/>
      <c r="BF7" s="409"/>
      <c r="BG7" s="409"/>
      <c r="BH7" s="409"/>
      <c r="BI7" s="409"/>
      <c r="BJ7" s="409"/>
      <c r="BK7" s="409"/>
      <c r="BL7" s="409"/>
      <c r="BM7" s="410"/>
      <c r="BN7" s="428">
        <v>1045397</v>
      </c>
      <c r="BO7" s="429"/>
      <c r="BP7" s="429"/>
      <c r="BQ7" s="429"/>
      <c r="BR7" s="429"/>
      <c r="BS7" s="429"/>
      <c r="BT7" s="429"/>
      <c r="BU7" s="430"/>
      <c r="BV7" s="428">
        <v>1469645</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60754149</v>
      </c>
      <c r="CU7" s="429"/>
      <c r="CV7" s="429"/>
      <c r="CW7" s="429"/>
      <c r="CX7" s="429"/>
      <c r="CY7" s="429"/>
      <c r="CZ7" s="429"/>
      <c r="DA7" s="430"/>
      <c r="DB7" s="428">
        <v>57402736</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107</v>
      </c>
      <c r="AV8" s="486"/>
      <c r="AW8" s="486"/>
      <c r="AX8" s="486"/>
      <c r="AY8" s="408" t="s">
        <v>108</v>
      </c>
      <c r="AZ8" s="409"/>
      <c r="BA8" s="409"/>
      <c r="BB8" s="409"/>
      <c r="BC8" s="409"/>
      <c r="BD8" s="409"/>
      <c r="BE8" s="409"/>
      <c r="BF8" s="409"/>
      <c r="BG8" s="409"/>
      <c r="BH8" s="409"/>
      <c r="BI8" s="409"/>
      <c r="BJ8" s="409"/>
      <c r="BK8" s="409"/>
      <c r="BL8" s="409"/>
      <c r="BM8" s="410"/>
      <c r="BN8" s="428">
        <v>5590003</v>
      </c>
      <c r="BO8" s="429"/>
      <c r="BP8" s="429"/>
      <c r="BQ8" s="429"/>
      <c r="BR8" s="429"/>
      <c r="BS8" s="429"/>
      <c r="BT8" s="429"/>
      <c r="BU8" s="430"/>
      <c r="BV8" s="428">
        <v>4580346</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0.65</v>
      </c>
      <c r="CU8" s="542"/>
      <c r="CV8" s="542"/>
      <c r="CW8" s="542"/>
      <c r="CX8" s="542"/>
      <c r="CY8" s="542"/>
      <c r="CZ8" s="542"/>
      <c r="DA8" s="543"/>
      <c r="DB8" s="541">
        <v>0.67</v>
      </c>
      <c r="DC8" s="542"/>
      <c r="DD8" s="542"/>
      <c r="DE8" s="542"/>
      <c r="DF8" s="542"/>
      <c r="DG8" s="542"/>
      <c r="DH8" s="542"/>
      <c r="DI8" s="543"/>
      <c r="DJ8" s="186"/>
      <c r="DK8" s="186"/>
      <c r="DL8" s="186"/>
      <c r="DM8" s="186"/>
      <c r="DN8" s="186"/>
      <c r="DO8" s="186"/>
    </row>
    <row r="9" spans="1:119" ht="18.75" customHeight="1" thickBot="1" x14ac:dyDescent="0.25">
      <c r="A9" s="187"/>
      <c r="B9" s="570" t="s">
        <v>110</v>
      </c>
      <c r="C9" s="571"/>
      <c r="D9" s="571"/>
      <c r="E9" s="571"/>
      <c r="F9" s="571"/>
      <c r="G9" s="571"/>
      <c r="H9" s="571"/>
      <c r="I9" s="571"/>
      <c r="J9" s="571"/>
      <c r="K9" s="491"/>
      <c r="L9" s="572" t="s">
        <v>111</v>
      </c>
      <c r="M9" s="573"/>
      <c r="N9" s="573"/>
      <c r="O9" s="573"/>
      <c r="P9" s="573"/>
      <c r="Q9" s="574"/>
      <c r="R9" s="575">
        <v>219724</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1009657</v>
      </c>
      <c r="BO9" s="429"/>
      <c r="BP9" s="429"/>
      <c r="BQ9" s="429"/>
      <c r="BR9" s="429"/>
      <c r="BS9" s="429"/>
      <c r="BT9" s="429"/>
      <c r="BU9" s="430"/>
      <c r="BV9" s="428">
        <v>-323870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117</v>
      </c>
      <c r="M10" s="402"/>
      <c r="N10" s="402"/>
      <c r="O10" s="402"/>
      <c r="P10" s="402"/>
      <c r="Q10" s="403"/>
      <c r="R10" s="404">
        <v>206626</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2771581</v>
      </c>
      <c r="BO10" s="429"/>
      <c r="BP10" s="429"/>
      <c r="BQ10" s="429"/>
      <c r="BR10" s="429"/>
      <c r="BS10" s="429"/>
      <c r="BT10" s="429"/>
      <c r="BU10" s="430"/>
      <c r="BV10" s="428">
        <v>2574210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2">
      <c r="A12" s="187"/>
      <c r="B12" s="544" t="s">
        <v>129</v>
      </c>
      <c r="C12" s="545"/>
      <c r="D12" s="545"/>
      <c r="E12" s="545"/>
      <c r="F12" s="545"/>
      <c r="G12" s="545"/>
      <c r="H12" s="545"/>
      <c r="I12" s="545"/>
      <c r="J12" s="545"/>
      <c r="K12" s="546"/>
      <c r="L12" s="553" t="s">
        <v>130</v>
      </c>
      <c r="M12" s="554"/>
      <c r="N12" s="554"/>
      <c r="O12" s="554"/>
      <c r="P12" s="554"/>
      <c r="Q12" s="555"/>
      <c r="R12" s="556">
        <v>226114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119</v>
      </c>
      <c r="AV12" s="486"/>
      <c r="AW12" s="486"/>
      <c r="AX12" s="486"/>
      <c r="AY12" s="408" t="s">
        <v>134</v>
      </c>
      <c r="AZ12" s="409"/>
      <c r="BA12" s="409"/>
      <c r="BB12" s="409"/>
      <c r="BC12" s="409"/>
      <c r="BD12" s="409"/>
      <c r="BE12" s="409"/>
      <c r="BF12" s="409"/>
      <c r="BG12" s="409"/>
      <c r="BH12" s="409"/>
      <c r="BI12" s="409"/>
      <c r="BJ12" s="409"/>
      <c r="BK12" s="409"/>
      <c r="BL12" s="409"/>
      <c r="BM12" s="410"/>
      <c r="BN12" s="428">
        <v>5320177</v>
      </c>
      <c r="BO12" s="429"/>
      <c r="BP12" s="429"/>
      <c r="BQ12" s="429"/>
      <c r="BR12" s="429"/>
      <c r="BS12" s="429"/>
      <c r="BT12" s="429"/>
      <c r="BU12" s="430"/>
      <c r="BV12" s="428">
        <v>5267000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214479</v>
      </c>
      <c r="S13" s="532"/>
      <c r="T13" s="532"/>
      <c r="U13" s="532"/>
      <c r="V13" s="533"/>
      <c r="W13" s="519" t="s">
        <v>138</v>
      </c>
      <c r="X13" s="441"/>
      <c r="Y13" s="441"/>
      <c r="Z13" s="441"/>
      <c r="AA13" s="441"/>
      <c r="AB13" s="442"/>
      <c r="AC13" s="404">
        <v>63</v>
      </c>
      <c r="AD13" s="405"/>
      <c r="AE13" s="405"/>
      <c r="AF13" s="405"/>
      <c r="AG13" s="406"/>
      <c r="AH13" s="404">
        <v>59</v>
      </c>
      <c r="AI13" s="405"/>
      <c r="AJ13" s="405"/>
      <c r="AK13" s="405"/>
      <c r="AL13" s="407"/>
      <c r="AM13" s="497" t="s">
        <v>139</v>
      </c>
      <c r="AN13" s="402"/>
      <c r="AO13" s="402"/>
      <c r="AP13" s="402"/>
      <c r="AQ13" s="402"/>
      <c r="AR13" s="402"/>
      <c r="AS13" s="402"/>
      <c r="AT13" s="403"/>
      <c r="AU13" s="485" t="s">
        <v>100</v>
      </c>
      <c r="AV13" s="486"/>
      <c r="AW13" s="486"/>
      <c r="AX13" s="486"/>
      <c r="AY13" s="408" t="s">
        <v>140</v>
      </c>
      <c r="AZ13" s="409"/>
      <c r="BA13" s="409"/>
      <c r="BB13" s="409"/>
      <c r="BC13" s="409"/>
      <c r="BD13" s="409"/>
      <c r="BE13" s="409"/>
      <c r="BF13" s="409"/>
      <c r="BG13" s="409"/>
      <c r="BH13" s="409"/>
      <c r="BI13" s="409"/>
      <c r="BJ13" s="409"/>
      <c r="BK13" s="409"/>
      <c r="BL13" s="409"/>
      <c r="BM13" s="410"/>
      <c r="BN13" s="428">
        <v>-1538939</v>
      </c>
      <c r="BO13" s="429"/>
      <c r="BP13" s="429"/>
      <c r="BQ13" s="429"/>
      <c r="BR13" s="429"/>
      <c r="BS13" s="429"/>
      <c r="BT13" s="429"/>
      <c r="BU13" s="430"/>
      <c r="BV13" s="428">
        <v>-3016660</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-4.5</v>
      </c>
      <c r="CU13" s="399"/>
      <c r="CV13" s="399"/>
      <c r="CW13" s="399"/>
      <c r="CX13" s="399"/>
      <c r="CY13" s="399"/>
      <c r="CZ13" s="399"/>
      <c r="DA13" s="400"/>
      <c r="DB13" s="398">
        <v>-4.5</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142</v>
      </c>
      <c r="M14" s="565"/>
      <c r="N14" s="565"/>
      <c r="O14" s="565"/>
      <c r="P14" s="565"/>
      <c r="Q14" s="566"/>
      <c r="R14" s="531">
        <v>221489</v>
      </c>
      <c r="S14" s="532"/>
      <c r="T14" s="532"/>
      <c r="U14" s="532"/>
      <c r="V14" s="533"/>
      <c r="W14" s="534"/>
      <c r="X14" s="444"/>
      <c r="Y14" s="444"/>
      <c r="Z14" s="444"/>
      <c r="AA14" s="444"/>
      <c r="AB14" s="445"/>
      <c r="AC14" s="524">
        <v>0.1</v>
      </c>
      <c r="AD14" s="525"/>
      <c r="AE14" s="525"/>
      <c r="AF14" s="525"/>
      <c r="AG14" s="526"/>
      <c r="AH14" s="524">
        <v>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144</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145</v>
      </c>
      <c r="N15" s="529"/>
      <c r="O15" s="529"/>
      <c r="P15" s="529"/>
      <c r="Q15" s="530"/>
      <c r="R15" s="531">
        <v>210681</v>
      </c>
      <c r="S15" s="532"/>
      <c r="T15" s="532"/>
      <c r="U15" s="532"/>
      <c r="V15" s="533"/>
      <c r="W15" s="519" t="s">
        <v>146</v>
      </c>
      <c r="X15" s="441"/>
      <c r="Y15" s="441"/>
      <c r="Z15" s="441"/>
      <c r="AA15" s="441"/>
      <c r="AB15" s="442"/>
      <c r="AC15" s="404">
        <v>10756</v>
      </c>
      <c r="AD15" s="405"/>
      <c r="AE15" s="405"/>
      <c r="AF15" s="405"/>
      <c r="AG15" s="406"/>
      <c r="AH15" s="404">
        <v>10796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34142543</v>
      </c>
      <c r="BO15" s="424"/>
      <c r="BP15" s="424"/>
      <c r="BQ15" s="424"/>
      <c r="BR15" s="424"/>
      <c r="BS15" s="424"/>
      <c r="BT15" s="424"/>
      <c r="BU15" s="425"/>
      <c r="BV15" s="423">
        <v>33112897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13</v>
      </c>
      <c r="AD16" s="525"/>
      <c r="AE16" s="525"/>
      <c r="AF16" s="525"/>
      <c r="AG16" s="526"/>
      <c r="AH16" s="524">
        <v>13</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53945607</v>
      </c>
      <c r="BO16" s="429"/>
      <c r="BP16" s="429"/>
      <c r="BQ16" s="429"/>
      <c r="BR16" s="429"/>
      <c r="BS16" s="429"/>
      <c r="BT16" s="429"/>
      <c r="BU16" s="430"/>
      <c r="BV16" s="428">
        <v>50955158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72217</v>
      </c>
      <c r="AD17" s="405"/>
      <c r="AE17" s="405"/>
      <c r="AF17" s="405"/>
      <c r="AG17" s="406"/>
      <c r="AH17" s="404">
        <v>72057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60754149</v>
      </c>
      <c r="BO17" s="429"/>
      <c r="BP17" s="429"/>
      <c r="BQ17" s="429"/>
      <c r="BR17" s="429"/>
      <c r="BS17" s="429"/>
      <c r="BT17" s="429"/>
      <c r="BU17" s="430"/>
      <c r="BV17" s="428">
        <v>57402736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156</v>
      </c>
      <c r="C18" s="491"/>
      <c r="D18" s="491"/>
      <c r="E18" s="492"/>
      <c r="F18" s="492"/>
      <c r="G18" s="492"/>
      <c r="H18" s="492"/>
      <c r="I18" s="492"/>
      <c r="J18" s="492"/>
      <c r="K18" s="492"/>
      <c r="L18" s="493">
        <v>11.29</v>
      </c>
      <c r="M18" s="493"/>
      <c r="N18" s="493"/>
      <c r="O18" s="493"/>
      <c r="P18" s="493"/>
      <c r="Q18" s="493"/>
      <c r="R18" s="494"/>
      <c r="S18" s="494"/>
      <c r="T18" s="494"/>
      <c r="U18" s="494"/>
      <c r="V18" s="495"/>
      <c r="W18" s="509"/>
      <c r="X18" s="510"/>
      <c r="Y18" s="510"/>
      <c r="Z18" s="510"/>
      <c r="AA18" s="510"/>
      <c r="AB18" s="520"/>
      <c r="AC18" s="392">
        <v>87</v>
      </c>
      <c r="AD18" s="393"/>
      <c r="AE18" s="393"/>
      <c r="AF18" s="393"/>
      <c r="AG18" s="496"/>
      <c r="AH18" s="392">
        <v>86.9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50536690</v>
      </c>
      <c r="BO18" s="429"/>
      <c r="BP18" s="429"/>
      <c r="BQ18" s="429"/>
      <c r="BR18" s="429"/>
      <c r="BS18" s="429"/>
      <c r="BT18" s="429"/>
      <c r="BU18" s="430"/>
      <c r="BV18" s="428">
        <v>48277627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158</v>
      </c>
      <c r="C19" s="491"/>
      <c r="D19" s="491"/>
      <c r="E19" s="492"/>
      <c r="F19" s="492"/>
      <c r="G19" s="492"/>
      <c r="H19" s="492"/>
      <c r="I19" s="492"/>
      <c r="J19" s="492"/>
      <c r="K19" s="492"/>
      <c r="L19" s="498">
        <v>19462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76915620</v>
      </c>
      <c r="BO19" s="429"/>
      <c r="BP19" s="429"/>
      <c r="BQ19" s="429"/>
      <c r="BR19" s="429"/>
      <c r="BS19" s="429"/>
      <c r="BT19" s="429"/>
      <c r="BU19" s="430"/>
      <c r="BV19" s="428">
        <v>73167340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160</v>
      </c>
      <c r="C20" s="491"/>
      <c r="D20" s="491"/>
      <c r="E20" s="492"/>
      <c r="F20" s="492"/>
      <c r="G20" s="492"/>
      <c r="H20" s="492"/>
      <c r="I20" s="492"/>
      <c r="J20" s="492"/>
      <c r="K20" s="492"/>
      <c r="L20" s="498">
        <v>120858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4207177</v>
      </c>
      <c r="BO23" s="429"/>
      <c r="BP23" s="429"/>
      <c r="BQ23" s="429"/>
      <c r="BR23" s="429"/>
      <c r="BS23" s="429"/>
      <c r="BT23" s="429"/>
      <c r="BU23" s="430"/>
      <c r="BV23" s="428">
        <v>4742082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169</v>
      </c>
      <c r="F24" s="402"/>
      <c r="G24" s="402"/>
      <c r="H24" s="402"/>
      <c r="I24" s="402"/>
      <c r="J24" s="402"/>
      <c r="K24" s="403"/>
      <c r="L24" s="404">
        <v>1</v>
      </c>
      <c r="M24" s="405"/>
      <c r="N24" s="405"/>
      <c r="O24" s="405"/>
      <c r="P24" s="406"/>
      <c r="Q24" s="404">
        <v>12467</v>
      </c>
      <c r="R24" s="405"/>
      <c r="S24" s="405"/>
      <c r="T24" s="405"/>
      <c r="U24" s="405"/>
      <c r="V24" s="406"/>
      <c r="W24" s="470"/>
      <c r="X24" s="461"/>
      <c r="Y24" s="462"/>
      <c r="Z24" s="401" t="s">
        <v>170</v>
      </c>
      <c r="AA24" s="402"/>
      <c r="AB24" s="402"/>
      <c r="AC24" s="402"/>
      <c r="AD24" s="402"/>
      <c r="AE24" s="402"/>
      <c r="AF24" s="402"/>
      <c r="AG24" s="403"/>
      <c r="AH24" s="404">
        <v>1734</v>
      </c>
      <c r="AI24" s="405"/>
      <c r="AJ24" s="405"/>
      <c r="AK24" s="405"/>
      <c r="AL24" s="406"/>
      <c r="AM24" s="404">
        <v>4985250</v>
      </c>
      <c r="AN24" s="405"/>
      <c r="AO24" s="405"/>
      <c r="AP24" s="405"/>
      <c r="AQ24" s="405"/>
      <c r="AR24" s="406"/>
      <c r="AS24" s="404">
        <v>2875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2355191</v>
      </c>
      <c r="BO24" s="429"/>
      <c r="BP24" s="429"/>
      <c r="BQ24" s="429"/>
      <c r="BR24" s="429"/>
      <c r="BS24" s="429"/>
      <c r="BT24" s="429"/>
      <c r="BU24" s="430"/>
      <c r="BV24" s="428">
        <v>2912989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172</v>
      </c>
      <c r="F25" s="402"/>
      <c r="G25" s="402"/>
      <c r="H25" s="402"/>
      <c r="I25" s="402"/>
      <c r="J25" s="402"/>
      <c r="K25" s="403"/>
      <c r="L25" s="404">
        <v>1</v>
      </c>
      <c r="M25" s="405"/>
      <c r="N25" s="405"/>
      <c r="O25" s="405"/>
      <c r="P25" s="406"/>
      <c r="Q25" s="404">
        <v>10089</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144</v>
      </c>
      <c r="AN25" s="405"/>
      <c r="AO25" s="405"/>
      <c r="AP25" s="405"/>
      <c r="AQ25" s="405"/>
      <c r="AR25" s="406"/>
      <c r="AS25" s="404" t="s">
        <v>136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20507195</v>
      </c>
      <c r="BO25" s="424"/>
      <c r="BP25" s="424"/>
      <c r="BQ25" s="424"/>
      <c r="BR25" s="424"/>
      <c r="BS25" s="424"/>
      <c r="BT25" s="424"/>
      <c r="BU25" s="425"/>
      <c r="BV25" s="423">
        <v>12244565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175</v>
      </c>
      <c r="F26" s="402"/>
      <c r="G26" s="402"/>
      <c r="H26" s="402"/>
      <c r="I26" s="402"/>
      <c r="J26" s="402"/>
      <c r="K26" s="403"/>
      <c r="L26" s="404">
        <v>1</v>
      </c>
      <c r="M26" s="405"/>
      <c r="N26" s="405"/>
      <c r="O26" s="405"/>
      <c r="P26" s="406"/>
      <c r="Q26" s="404">
        <v>9220</v>
      </c>
      <c r="R26" s="405"/>
      <c r="S26" s="405"/>
      <c r="T26" s="405"/>
      <c r="U26" s="405"/>
      <c r="V26" s="406"/>
      <c r="W26" s="470"/>
      <c r="X26" s="461"/>
      <c r="Y26" s="462"/>
      <c r="Z26" s="401" t="s">
        <v>176</v>
      </c>
      <c r="AA26" s="483"/>
      <c r="AB26" s="483"/>
      <c r="AC26" s="483"/>
      <c r="AD26" s="483"/>
      <c r="AE26" s="483"/>
      <c r="AF26" s="483"/>
      <c r="AG26" s="484"/>
      <c r="AH26" s="404">
        <v>177</v>
      </c>
      <c r="AI26" s="405"/>
      <c r="AJ26" s="405"/>
      <c r="AK26" s="405"/>
      <c r="AL26" s="406"/>
      <c r="AM26" s="404">
        <v>503211</v>
      </c>
      <c r="AN26" s="405"/>
      <c r="AO26" s="405"/>
      <c r="AP26" s="405"/>
      <c r="AQ26" s="405"/>
      <c r="AR26" s="406"/>
      <c r="AS26" s="404">
        <v>2843</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150000</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178</v>
      </c>
      <c r="F27" s="402"/>
      <c r="G27" s="402"/>
      <c r="H27" s="402"/>
      <c r="I27" s="402"/>
      <c r="J27" s="402"/>
      <c r="K27" s="403"/>
      <c r="L27" s="404">
        <v>1</v>
      </c>
      <c r="M27" s="405"/>
      <c r="N27" s="405"/>
      <c r="O27" s="405"/>
      <c r="P27" s="406"/>
      <c r="Q27" s="404">
        <v>9161</v>
      </c>
      <c r="R27" s="405"/>
      <c r="S27" s="405"/>
      <c r="T27" s="405"/>
      <c r="U27" s="405"/>
      <c r="V27" s="406"/>
      <c r="W27" s="470"/>
      <c r="X27" s="461"/>
      <c r="Y27" s="462"/>
      <c r="Z27" s="401" t="s">
        <v>179</v>
      </c>
      <c r="AA27" s="402"/>
      <c r="AB27" s="402"/>
      <c r="AC27" s="402"/>
      <c r="AD27" s="402"/>
      <c r="AE27" s="402"/>
      <c r="AF27" s="402"/>
      <c r="AG27" s="403"/>
      <c r="AH27" s="404">
        <v>70</v>
      </c>
      <c r="AI27" s="405"/>
      <c r="AJ27" s="405"/>
      <c r="AK27" s="405"/>
      <c r="AL27" s="406"/>
      <c r="AM27" s="404">
        <v>223242</v>
      </c>
      <c r="AN27" s="405"/>
      <c r="AO27" s="405"/>
      <c r="AP27" s="405"/>
      <c r="AQ27" s="405"/>
      <c r="AR27" s="406"/>
      <c r="AS27" s="404">
        <v>3189</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144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181</v>
      </c>
      <c r="F28" s="402"/>
      <c r="G28" s="402"/>
      <c r="H28" s="402"/>
      <c r="I28" s="402"/>
      <c r="J28" s="402"/>
      <c r="K28" s="403"/>
      <c r="L28" s="404">
        <v>1</v>
      </c>
      <c r="M28" s="405"/>
      <c r="N28" s="405"/>
      <c r="O28" s="405"/>
      <c r="P28" s="406"/>
      <c r="Q28" s="404">
        <v>7852</v>
      </c>
      <c r="R28" s="405"/>
      <c r="S28" s="405"/>
      <c r="T28" s="405"/>
      <c r="U28" s="405"/>
      <c r="V28" s="406"/>
      <c r="W28" s="470"/>
      <c r="X28" s="461"/>
      <c r="Y28" s="462"/>
      <c r="Z28" s="401" t="s">
        <v>182</v>
      </c>
      <c r="AA28" s="402"/>
      <c r="AB28" s="402"/>
      <c r="AC28" s="402"/>
      <c r="AD28" s="402"/>
      <c r="AE28" s="402"/>
      <c r="AF28" s="402"/>
      <c r="AG28" s="403"/>
      <c r="AH28" s="404" t="s">
        <v>136</v>
      </c>
      <c r="AI28" s="405"/>
      <c r="AJ28" s="405"/>
      <c r="AK28" s="405"/>
      <c r="AL28" s="406"/>
      <c r="AM28" s="404" t="s">
        <v>128</v>
      </c>
      <c r="AN28" s="405"/>
      <c r="AO28" s="405"/>
      <c r="AP28" s="405"/>
      <c r="AQ28" s="405"/>
      <c r="AR28" s="406"/>
      <c r="AS28" s="404" t="s">
        <v>136</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19727533</v>
      </c>
      <c r="BO28" s="424"/>
      <c r="BP28" s="424"/>
      <c r="BQ28" s="424"/>
      <c r="BR28" s="424"/>
      <c r="BS28" s="424"/>
      <c r="BT28" s="424"/>
      <c r="BU28" s="425"/>
      <c r="BV28" s="423">
        <v>22276129</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184</v>
      </c>
      <c r="F29" s="402"/>
      <c r="G29" s="402"/>
      <c r="H29" s="402"/>
      <c r="I29" s="402"/>
      <c r="J29" s="402"/>
      <c r="K29" s="403"/>
      <c r="L29" s="404">
        <v>32</v>
      </c>
      <c r="M29" s="405"/>
      <c r="N29" s="405"/>
      <c r="O29" s="405"/>
      <c r="P29" s="406"/>
      <c r="Q29" s="404">
        <v>5954</v>
      </c>
      <c r="R29" s="405"/>
      <c r="S29" s="405"/>
      <c r="T29" s="405"/>
      <c r="U29" s="405"/>
      <c r="V29" s="406"/>
      <c r="W29" s="471"/>
      <c r="X29" s="472"/>
      <c r="Y29" s="473"/>
      <c r="Z29" s="401" t="s">
        <v>185</v>
      </c>
      <c r="AA29" s="402"/>
      <c r="AB29" s="402"/>
      <c r="AC29" s="402"/>
      <c r="AD29" s="402"/>
      <c r="AE29" s="402"/>
      <c r="AF29" s="402"/>
      <c r="AG29" s="403"/>
      <c r="AH29" s="404">
        <v>1804</v>
      </c>
      <c r="AI29" s="405"/>
      <c r="AJ29" s="405"/>
      <c r="AK29" s="405"/>
      <c r="AL29" s="406"/>
      <c r="AM29" s="404">
        <v>5208492</v>
      </c>
      <c r="AN29" s="405"/>
      <c r="AO29" s="405"/>
      <c r="AP29" s="405"/>
      <c r="AQ29" s="405"/>
      <c r="AR29" s="406"/>
      <c r="AS29" s="404">
        <v>2887</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55410</v>
      </c>
      <c r="BO29" s="429"/>
      <c r="BP29" s="429"/>
      <c r="BQ29" s="429"/>
      <c r="BR29" s="429"/>
      <c r="BS29" s="429"/>
      <c r="BT29" s="429"/>
      <c r="BU29" s="430"/>
      <c r="BV29" s="428">
        <v>55214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41716092</v>
      </c>
      <c r="BO30" s="432"/>
      <c r="BP30" s="432"/>
      <c r="BQ30" s="432"/>
      <c r="BR30" s="432"/>
      <c r="BS30" s="432"/>
      <c r="BT30" s="432"/>
      <c r="BU30" s="433"/>
      <c r="BV30" s="431">
        <v>43274518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198</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196</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5</v>
      </c>
      <c r="BX34" s="387"/>
      <c r="BY34" s="386" t="str">
        <f>IF('各会計、関係団体の財政状況及び健全化判断比率'!B68="","",'各会計、関係団体の財政状況及び健全化判断比率'!B68)</f>
        <v>特別区人事・厚生事務組合</v>
      </c>
      <c r="BZ34" s="386"/>
      <c r="CA34" s="386"/>
      <c r="CB34" s="386"/>
      <c r="CC34" s="386"/>
      <c r="CD34" s="386"/>
      <c r="CE34" s="386"/>
      <c r="CF34" s="386"/>
      <c r="CG34" s="386"/>
      <c r="CH34" s="386"/>
      <c r="CI34" s="386"/>
      <c r="CJ34" s="386"/>
      <c r="CK34" s="386"/>
      <c r="CL34" s="386"/>
      <c r="CM34" s="386"/>
      <c r="CN34" s="214"/>
      <c r="CO34" s="387">
        <f>IF(CQ34="","",MAX(C34:D43,U34:V43,AM34:AN43,BE34:BF43,BW34:BX43)+1)</f>
        <v>10</v>
      </c>
      <c r="CP34" s="387"/>
      <c r="CQ34" s="386" t="str">
        <f>IF('各会計、関係団体の財政状況及び健全化判断比率'!BS7="","",'各会計、関係団体の財政状況及び健全化判断比率'!BS7)</f>
        <v>公益財団法人文京アカデミー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6</v>
      </c>
      <c r="BX35" s="387"/>
      <c r="BY35" s="386" t="str">
        <f>IF('各会計、関係団体の財政状況及び健全化判断比率'!B69="","",'各会計、関係団体の財政状況及び健全化判断比率'!B69)</f>
        <v>特別区競馬組合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7</v>
      </c>
      <c r="BX36" s="387"/>
      <c r="BY36" s="386" t="str">
        <f>IF('各会計、関係団体の財政状況及び健全化判断比率'!B70="","",'各会計、関係団体の財政状況及び健全化判断比率'!B70)</f>
        <v>東京二十三区清掃一部事務組合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8</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9</v>
      </c>
      <c r="BX38" s="387"/>
      <c r="BY38" s="386" t="str">
        <f>IF('各会計、関係団体の財政状況及び健全化判断比率'!B72="","",'各会計、関係団体の財政状況及び健全化判断比率'!B72)</f>
        <v>東京都後期高齢者医療広域連合
（後期高齢者医療特別会計）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BcZ5p31dTZAev374FZkiKjr576Az4chFsuROP8PfOltGxNjS4dvyJEFdjf9V5GfcnnWAF6nFRbIBToteKeXZsg==" saltValue="Na3f6w4Z8yLeVGdKgeFm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election activeCell="CD28" sqref="CD28:CQ28"/>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226</v>
      </c>
      <c r="C5" s="707"/>
      <c r="D5" s="707"/>
      <c r="E5" s="707"/>
      <c r="F5" s="707"/>
      <c r="G5" s="707"/>
      <c r="H5" s="707"/>
      <c r="I5" s="707"/>
      <c r="J5" s="707"/>
      <c r="K5" s="707"/>
      <c r="L5" s="707"/>
      <c r="M5" s="707"/>
      <c r="N5" s="707"/>
      <c r="O5" s="707"/>
      <c r="P5" s="707"/>
      <c r="Q5" s="708"/>
      <c r="R5" s="695">
        <v>34898452</v>
      </c>
      <c r="S5" s="696"/>
      <c r="T5" s="696"/>
      <c r="U5" s="696"/>
      <c r="V5" s="696"/>
      <c r="W5" s="696"/>
      <c r="X5" s="696"/>
      <c r="Y5" s="739"/>
      <c r="Z5" s="757">
        <v>29.8</v>
      </c>
      <c r="AA5" s="757"/>
      <c r="AB5" s="757"/>
      <c r="AC5" s="757"/>
      <c r="AD5" s="758">
        <v>34898452</v>
      </c>
      <c r="AE5" s="758"/>
      <c r="AF5" s="758"/>
      <c r="AG5" s="758"/>
      <c r="AH5" s="758"/>
      <c r="AI5" s="758"/>
      <c r="AJ5" s="758"/>
      <c r="AK5" s="758"/>
      <c r="AL5" s="740">
        <v>55.3</v>
      </c>
      <c r="AM5" s="711"/>
      <c r="AN5" s="711"/>
      <c r="AO5" s="741"/>
      <c r="AP5" s="706" t="s">
        <v>227</v>
      </c>
      <c r="AQ5" s="707"/>
      <c r="AR5" s="707"/>
      <c r="AS5" s="707"/>
      <c r="AT5" s="707"/>
      <c r="AU5" s="707"/>
      <c r="AV5" s="707"/>
      <c r="AW5" s="707"/>
      <c r="AX5" s="707"/>
      <c r="AY5" s="707"/>
      <c r="AZ5" s="707"/>
      <c r="BA5" s="707"/>
      <c r="BB5" s="707"/>
      <c r="BC5" s="707"/>
      <c r="BD5" s="707"/>
      <c r="BE5" s="707"/>
      <c r="BF5" s="708"/>
      <c r="BG5" s="640">
        <v>34870926</v>
      </c>
      <c r="BH5" s="641"/>
      <c r="BI5" s="641"/>
      <c r="BJ5" s="641"/>
      <c r="BK5" s="641"/>
      <c r="BL5" s="641"/>
      <c r="BM5" s="641"/>
      <c r="BN5" s="642"/>
      <c r="BO5" s="677">
        <v>99.9</v>
      </c>
      <c r="BP5" s="677"/>
      <c r="BQ5" s="677"/>
      <c r="BR5" s="677"/>
      <c r="BS5" s="678" t="s">
        <v>228</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220</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2">
      <c r="B6" s="637" t="s">
        <v>232</v>
      </c>
      <c r="C6" s="638"/>
      <c r="D6" s="638"/>
      <c r="E6" s="638"/>
      <c r="F6" s="638"/>
      <c r="G6" s="638"/>
      <c r="H6" s="638"/>
      <c r="I6" s="638"/>
      <c r="J6" s="638"/>
      <c r="K6" s="638"/>
      <c r="L6" s="638"/>
      <c r="M6" s="638"/>
      <c r="N6" s="638"/>
      <c r="O6" s="638"/>
      <c r="P6" s="638"/>
      <c r="Q6" s="639"/>
      <c r="R6" s="640">
        <v>274855</v>
      </c>
      <c r="S6" s="641"/>
      <c r="T6" s="641"/>
      <c r="U6" s="641"/>
      <c r="V6" s="641"/>
      <c r="W6" s="641"/>
      <c r="X6" s="641"/>
      <c r="Y6" s="642"/>
      <c r="Z6" s="677">
        <v>0.2</v>
      </c>
      <c r="AA6" s="677"/>
      <c r="AB6" s="677"/>
      <c r="AC6" s="677"/>
      <c r="AD6" s="678">
        <v>274855</v>
      </c>
      <c r="AE6" s="678"/>
      <c r="AF6" s="678"/>
      <c r="AG6" s="678"/>
      <c r="AH6" s="678"/>
      <c r="AI6" s="678"/>
      <c r="AJ6" s="678"/>
      <c r="AK6" s="678"/>
      <c r="AL6" s="643">
        <v>0.4</v>
      </c>
      <c r="AM6" s="644"/>
      <c r="AN6" s="644"/>
      <c r="AO6" s="679"/>
      <c r="AP6" s="637" t="s">
        <v>233</v>
      </c>
      <c r="AQ6" s="638"/>
      <c r="AR6" s="638"/>
      <c r="AS6" s="638"/>
      <c r="AT6" s="638"/>
      <c r="AU6" s="638"/>
      <c r="AV6" s="638"/>
      <c r="AW6" s="638"/>
      <c r="AX6" s="638"/>
      <c r="AY6" s="638"/>
      <c r="AZ6" s="638"/>
      <c r="BA6" s="638"/>
      <c r="BB6" s="638"/>
      <c r="BC6" s="638"/>
      <c r="BD6" s="638"/>
      <c r="BE6" s="638"/>
      <c r="BF6" s="639"/>
      <c r="BG6" s="640">
        <v>34870926</v>
      </c>
      <c r="BH6" s="641"/>
      <c r="BI6" s="641"/>
      <c r="BJ6" s="641"/>
      <c r="BK6" s="641"/>
      <c r="BL6" s="641"/>
      <c r="BM6" s="641"/>
      <c r="BN6" s="642"/>
      <c r="BO6" s="677">
        <v>99.9</v>
      </c>
      <c r="BP6" s="677"/>
      <c r="BQ6" s="677"/>
      <c r="BR6" s="677"/>
      <c r="BS6" s="678" t="s">
        <v>144</v>
      </c>
      <c r="BT6" s="678"/>
      <c r="BU6" s="678"/>
      <c r="BV6" s="678"/>
      <c r="BW6" s="678"/>
      <c r="BX6" s="678"/>
      <c r="BY6" s="678"/>
      <c r="BZ6" s="678"/>
      <c r="CA6" s="678"/>
      <c r="CB6" s="737"/>
      <c r="CD6" s="698" t="s">
        <v>234</v>
      </c>
      <c r="CE6" s="699"/>
      <c r="CF6" s="699"/>
      <c r="CG6" s="699"/>
      <c r="CH6" s="699"/>
      <c r="CI6" s="699"/>
      <c r="CJ6" s="699"/>
      <c r="CK6" s="699"/>
      <c r="CL6" s="699"/>
      <c r="CM6" s="699"/>
      <c r="CN6" s="699"/>
      <c r="CO6" s="699"/>
      <c r="CP6" s="699"/>
      <c r="CQ6" s="700"/>
      <c r="CR6" s="640">
        <v>640708</v>
      </c>
      <c r="CS6" s="641"/>
      <c r="CT6" s="641"/>
      <c r="CU6" s="641"/>
      <c r="CV6" s="641"/>
      <c r="CW6" s="641"/>
      <c r="CX6" s="641"/>
      <c r="CY6" s="642"/>
      <c r="CZ6" s="740">
        <v>0.6</v>
      </c>
      <c r="DA6" s="711"/>
      <c r="DB6" s="711"/>
      <c r="DC6" s="743"/>
      <c r="DD6" s="646" t="s">
        <v>144</v>
      </c>
      <c r="DE6" s="641"/>
      <c r="DF6" s="641"/>
      <c r="DG6" s="641"/>
      <c r="DH6" s="641"/>
      <c r="DI6" s="641"/>
      <c r="DJ6" s="641"/>
      <c r="DK6" s="641"/>
      <c r="DL6" s="641"/>
      <c r="DM6" s="641"/>
      <c r="DN6" s="641"/>
      <c r="DO6" s="641"/>
      <c r="DP6" s="642"/>
      <c r="DQ6" s="646">
        <v>640041</v>
      </c>
      <c r="DR6" s="641"/>
      <c r="DS6" s="641"/>
      <c r="DT6" s="641"/>
      <c r="DU6" s="641"/>
      <c r="DV6" s="641"/>
      <c r="DW6" s="641"/>
      <c r="DX6" s="641"/>
      <c r="DY6" s="641"/>
      <c r="DZ6" s="641"/>
      <c r="EA6" s="641"/>
      <c r="EB6" s="641"/>
      <c r="EC6" s="684"/>
    </row>
    <row r="7" spans="2:143" ht="11.25" customHeight="1" x14ac:dyDescent="0.2">
      <c r="B7" s="637" t="s">
        <v>235</v>
      </c>
      <c r="C7" s="638"/>
      <c r="D7" s="638"/>
      <c r="E7" s="638"/>
      <c r="F7" s="638"/>
      <c r="G7" s="638"/>
      <c r="H7" s="638"/>
      <c r="I7" s="638"/>
      <c r="J7" s="638"/>
      <c r="K7" s="638"/>
      <c r="L7" s="638"/>
      <c r="M7" s="638"/>
      <c r="N7" s="638"/>
      <c r="O7" s="638"/>
      <c r="P7" s="638"/>
      <c r="Q7" s="639"/>
      <c r="R7" s="640">
        <v>105384</v>
      </c>
      <c r="S7" s="641"/>
      <c r="T7" s="641"/>
      <c r="U7" s="641"/>
      <c r="V7" s="641"/>
      <c r="W7" s="641"/>
      <c r="X7" s="641"/>
      <c r="Y7" s="642"/>
      <c r="Z7" s="677">
        <v>0.1</v>
      </c>
      <c r="AA7" s="677"/>
      <c r="AB7" s="677"/>
      <c r="AC7" s="677"/>
      <c r="AD7" s="678">
        <v>105384</v>
      </c>
      <c r="AE7" s="678"/>
      <c r="AF7" s="678"/>
      <c r="AG7" s="678"/>
      <c r="AH7" s="678"/>
      <c r="AI7" s="678"/>
      <c r="AJ7" s="678"/>
      <c r="AK7" s="678"/>
      <c r="AL7" s="643">
        <v>0.2</v>
      </c>
      <c r="AM7" s="644"/>
      <c r="AN7" s="644"/>
      <c r="AO7" s="679"/>
      <c r="AP7" s="637" t="s">
        <v>236</v>
      </c>
      <c r="AQ7" s="638"/>
      <c r="AR7" s="638"/>
      <c r="AS7" s="638"/>
      <c r="AT7" s="638"/>
      <c r="AU7" s="638"/>
      <c r="AV7" s="638"/>
      <c r="AW7" s="638"/>
      <c r="AX7" s="638"/>
      <c r="AY7" s="638"/>
      <c r="AZ7" s="638"/>
      <c r="BA7" s="638"/>
      <c r="BB7" s="638"/>
      <c r="BC7" s="638"/>
      <c r="BD7" s="638"/>
      <c r="BE7" s="638"/>
      <c r="BF7" s="639"/>
      <c r="BG7" s="640">
        <v>33793544</v>
      </c>
      <c r="BH7" s="641"/>
      <c r="BI7" s="641"/>
      <c r="BJ7" s="641"/>
      <c r="BK7" s="641"/>
      <c r="BL7" s="641"/>
      <c r="BM7" s="641"/>
      <c r="BN7" s="642"/>
      <c r="BO7" s="677">
        <v>96.8</v>
      </c>
      <c r="BP7" s="677"/>
      <c r="BQ7" s="677"/>
      <c r="BR7" s="677"/>
      <c r="BS7" s="678" t="s">
        <v>144</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13029569</v>
      </c>
      <c r="CS7" s="641"/>
      <c r="CT7" s="641"/>
      <c r="CU7" s="641"/>
      <c r="CV7" s="641"/>
      <c r="CW7" s="641"/>
      <c r="CX7" s="641"/>
      <c r="CY7" s="642"/>
      <c r="CZ7" s="677">
        <v>11.8</v>
      </c>
      <c r="DA7" s="677"/>
      <c r="DB7" s="677"/>
      <c r="DC7" s="677"/>
      <c r="DD7" s="646">
        <v>712188</v>
      </c>
      <c r="DE7" s="641"/>
      <c r="DF7" s="641"/>
      <c r="DG7" s="641"/>
      <c r="DH7" s="641"/>
      <c r="DI7" s="641"/>
      <c r="DJ7" s="641"/>
      <c r="DK7" s="641"/>
      <c r="DL7" s="641"/>
      <c r="DM7" s="641"/>
      <c r="DN7" s="641"/>
      <c r="DO7" s="641"/>
      <c r="DP7" s="642"/>
      <c r="DQ7" s="646">
        <v>11783771</v>
      </c>
      <c r="DR7" s="641"/>
      <c r="DS7" s="641"/>
      <c r="DT7" s="641"/>
      <c r="DU7" s="641"/>
      <c r="DV7" s="641"/>
      <c r="DW7" s="641"/>
      <c r="DX7" s="641"/>
      <c r="DY7" s="641"/>
      <c r="DZ7" s="641"/>
      <c r="EA7" s="641"/>
      <c r="EB7" s="641"/>
      <c r="EC7" s="684"/>
    </row>
    <row r="8" spans="2:143" ht="11.25" customHeight="1" x14ac:dyDescent="0.2">
      <c r="B8" s="637" t="s">
        <v>238</v>
      </c>
      <c r="C8" s="638"/>
      <c r="D8" s="638"/>
      <c r="E8" s="638"/>
      <c r="F8" s="638"/>
      <c r="G8" s="638"/>
      <c r="H8" s="638"/>
      <c r="I8" s="638"/>
      <c r="J8" s="638"/>
      <c r="K8" s="638"/>
      <c r="L8" s="638"/>
      <c r="M8" s="638"/>
      <c r="N8" s="638"/>
      <c r="O8" s="638"/>
      <c r="P8" s="638"/>
      <c r="Q8" s="639"/>
      <c r="R8" s="640">
        <v>525005</v>
      </c>
      <c r="S8" s="641"/>
      <c r="T8" s="641"/>
      <c r="U8" s="641"/>
      <c r="V8" s="641"/>
      <c r="W8" s="641"/>
      <c r="X8" s="641"/>
      <c r="Y8" s="642"/>
      <c r="Z8" s="677">
        <v>0.4</v>
      </c>
      <c r="AA8" s="677"/>
      <c r="AB8" s="677"/>
      <c r="AC8" s="677"/>
      <c r="AD8" s="678">
        <v>525005</v>
      </c>
      <c r="AE8" s="678"/>
      <c r="AF8" s="678"/>
      <c r="AG8" s="678"/>
      <c r="AH8" s="678"/>
      <c r="AI8" s="678"/>
      <c r="AJ8" s="678"/>
      <c r="AK8" s="678"/>
      <c r="AL8" s="643">
        <v>0.8</v>
      </c>
      <c r="AM8" s="644"/>
      <c r="AN8" s="644"/>
      <c r="AO8" s="679"/>
      <c r="AP8" s="637" t="s">
        <v>239</v>
      </c>
      <c r="AQ8" s="638"/>
      <c r="AR8" s="638"/>
      <c r="AS8" s="638"/>
      <c r="AT8" s="638"/>
      <c r="AU8" s="638"/>
      <c r="AV8" s="638"/>
      <c r="AW8" s="638"/>
      <c r="AX8" s="638"/>
      <c r="AY8" s="638"/>
      <c r="AZ8" s="638"/>
      <c r="BA8" s="638"/>
      <c r="BB8" s="638"/>
      <c r="BC8" s="638"/>
      <c r="BD8" s="638"/>
      <c r="BE8" s="638"/>
      <c r="BF8" s="639"/>
      <c r="BG8" s="640">
        <v>452931</v>
      </c>
      <c r="BH8" s="641"/>
      <c r="BI8" s="641"/>
      <c r="BJ8" s="641"/>
      <c r="BK8" s="641"/>
      <c r="BL8" s="641"/>
      <c r="BM8" s="641"/>
      <c r="BN8" s="642"/>
      <c r="BO8" s="677">
        <v>1.3</v>
      </c>
      <c r="BP8" s="677"/>
      <c r="BQ8" s="677"/>
      <c r="BR8" s="677"/>
      <c r="BS8" s="646" t="s">
        <v>144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50801046</v>
      </c>
      <c r="CS8" s="641"/>
      <c r="CT8" s="641"/>
      <c r="CU8" s="641"/>
      <c r="CV8" s="641"/>
      <c r="CW8" s="641"/>
      <c r="CX8" s="641"/>
      <c r="CY8" s="642"/>
      <c r="CZ8" s="677">
        <v>46</v>
      </c>
      <c r="DA8" s="677"/>
      <c r="DB8" s="677"/>
      <c r="DC8" s="677"/>
      <c r="DD8" s="646">
        <v>6441022</v>
      </c>
      <c r="DE8" s="641"/>
      <c r="DF8" s="641"/>
      <c r="DG8" s="641"/>
      <c r="DH8" s="641"/>
      <c r="DI8" s="641"/>
      <c r="DJ8" s="641"/>
      <c r="DK8" s="641"/>
      <c r="DL8" s="641"/>
      <c r="DM8" s="641"/>
      <c r="DN8" s="641"/>
      <c r="DO8" s="641"/>
      <c r="DP8" s="642"/>
      <c r="DQ8" s="646">
        <v>28023058</v>
      </c>
      <c r="DR8" s="641"/>
      <c r="DS8" s="641"/>
      <c r="DT8" s="641"/>
      <c r="DU8" s="641"/>
      <c r="DV8" s="641"/>
      <c r="DW8" s="641"/>
      <c r="DX8" s="641"/>
      <c r="DY8" s="641"/>
      <c r="DZ8" s="641"/>
      <c r="EA8" s="641"/>
      <c r="EB8" s="641"/>
      <c r="EC8" s="684"/>
    </row>
    <row r="9" spans="2:143" ht="11.25" customHeight="1" x14ac:dyDescent="0.2">
      <c r="B9" s="637" t="s">
        <v>241</v>
      </c>
      <c r="C9" s="638"/>
      <c r="D9" s="638"/>
      <c r="E9" s="638"/>
      <c r="F9" s="638"/>
      <c r="G9" s="638"/>
      <c r="H9" s="638"/>
      <c r="I9" s="638"/>
      <c r="J9" s="638"/>
      <c r="K9" s="638"/>
      <c r="L9" s="638"/>
      <c r="M9" s="638"/>
      <c r="N9" s="638"/>
      <c r="O9" s="638"/>
      <c r="P9" s="638"/>
      <c r="Q9" s="639"/>
      <c r="R9" s="640">
        <v>324953</v>
      </c>
      <c r="S9" s="641"/>
      <c r="T9" s="641"/>
      <c r="U9" s="641"/>
      <c r="V9" s="641"/>
      <c r="W9" s="641"/>
      <c r="X9" s="641"/>
      <c r="Y9" s="642"/>
      <c r="Z9" s="677">
        <v>0.3</v>
      </c>
      <c r="AA9" s="677"/>
      <c r="AB9" s="677"/>
      <c r="AC9" s="677"/>
      <c r="AD9" s="678">
        <v>324953</v>
      </c>
      <c r="AE9" s="678"/>
      <c r="AF9" s="678"/>
      <c r="AG9" s="678"/>
      <c r="AH9" s="678"/>
      <c r="AI9" s="678"/>
      <c r="AJ9" s="678"/>
      <c r="AK9" s="678"/>
      <c r="AL9" s="643">
        <v>0.5</v>
      </c>
      <c r="AM9" s="644"/>
      <c r="AN9" s="644"/>
      <c r="AO9" s="679"/>
      <c r="AP9" s="637" t="s">
        <v>242</v>
      </c>
      <c r="AQ9" s="638"/>
      <c r="AR9" s="638"/>
      <c r="AS9" s="638"/>
      <c r="AT9" s="638"/>
      <c r="AU9" s="638"/>
      <c r="AV9" s="638"/>
      <c r="AW9" s="638"/>
      <c r="AX9" s="638"/>
      <c r="AY9" s="638"/>
      <c r="AZ9" s="638"/>
      <c r="BA9" s="638"/>
      <c r="BB9" s="638"/>
      <c r="BC9" s="638"/>
      <c r="BD9" s="638"/>
      <c r="BE9" s="638"/>
      <c r="BF9" s="639"/>
      <c r="BG9" s="640">
        <v>33340613</v>
      </c>
      <c r="BH9" s="641"/>
      <c r="BI9" s="641"/>
      <c r="BJ9" s="641"/>
      <c r="BK9" s="641"/>
      <c r="BL9" s="641"/>
      <c r="BM9" s="641"/>
      <c r="BN9" s="642"/>
      <c r="BO9" s="677">
        <v>95.5</v>
      </c>
      <c r="BP9" s="677"/>
      <c r="BQ9" s="677"/>
      <c r="BR9" s="677"/>
      <c r="BS9" s="646" t="s">
        <v>144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7549778</v>
      </c>
      <c r="CS9" s="641"/>
      <c r="CT9" s="641"/>
      <c r="CU9" s="641"/>
      <c r="CV9" s="641"/>
      <c r="CW9" s="641"/>
      <c r="CX9" s="641"/>
      <c r="CY9" s="642"/>
      <c r="CZ9" s="677">
        <v>6.8</v>
      </c>
      <c r="DA9" s="677"/>
      <c r="DB9" s="677"/>
      <c r="DC9" s="677"/>
      <c r="DD9" s="646">
        <v>75638</v>
      </c>
      <c r="DE9" s="641"/>
      <c r="DF9" s="641"/>
      <c r="DG9" s="641"/>
      <c r="DH9" s="641"/>
      <c r="DI9" s="641"/>
      <c r="DJ9" s="641"/>
      <c r="DK9" s="641"/>
      <c r="DL9" s="641"/>
      <c r="DM9" s="641"/>
      <c r="DN9" s="641"/>
      <c r="DO9" s="641"/>
      <c r="DP9" s="642"/>
      <c r="DQ9" s="646">
        <v>6368838</v>
      </c>
      <c r="DR9" s="641"/>
      <c r="DS9" s="641"/>
      <c r="DT9" s="641"/>
      <c r="DU9" s="641"/>
      <c r="DV9" s="641"/>
      <c r="DW9" s="641"/>
      <c r="DX9" s="641"/>
      <c r="DY9" s="641"/>
      <c r="DZ9" s="641"/>
      <c r="EA9" s="641"/>
      <c r="EB9" s="641"/>
      <c r="EC9" s="684"/>
    </row>
    <row r="10" spans="2:143" ht="11.25" customHeight="1" x14ac:dyDescent="0.2">
      <c r="B10" s="637" t="s">
        <v>244</v>
      </c>
      <c r="C10" s="638"/>
      <c r="D10" s="638"/>
      <c r="E10" s="638"/>
      <c r="F10" s="638"/>
      <c r="G10" s="638"/>
      <c r="H10" s="638"/>
      <c r="I10" s="638"/>
      <c r="J10" s="638"/>
      <c r="K10" s="638"/>
      <c r="L10" s="638"/>
      <c r="M10" s="638"/>
      <c r="N10" s="638"/>
      <c r="O10" s="638"/>
      <c r="P10" s="638"/>
      <c r="Q10" s="639"/>
      <c r="R10" s="640" t="s">
        <v>144</v>
      </c>
      <c r="S10" s="641"/>
      <c r="T10" s="641"/>
      <c r="U10" s="641"/>
      <c r="V10" s="641"/>
      <c r="W10" s="641"/>
      <c r="X10" s="641"/>
      <c r="Y10" s="642"/>
      <c r="Z10" s="677" t="s">
        <v>144</v>
      </c>
      <c r="AA10" s="677"/>
      <c r="AB10" s="677"/>
      <c r="AC10" s="677"/>
      <c r="AD10" s="678" t="s">
        <v>144</v>
      </c>
      <c r="AE10" s="678"/>
      <c r="AF10" s="678"/>
      <c r="AG10" s="678"/>
      <c r="AH10" s="678"/>
      <c r="AI10" s="678"/>
      <c r="AJ10" s="678"/>
      <c r="AK10" s="678"/>
      <c r="AL10" s="643" t="s">
        <v>144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t="s">
        <v>144</v>
      </c>
      <c r="BH10" s="641"/>
      <c r="BI10" s="641"/>
      <c r="BJ10" s="641"/>
      <c r="BK10" s="641"/>
      <c r="BL10" s="641"/>
      <c r="BM10" s="641"/>
      <c r="BN10" s="642"/>
      <c r="BO10" s="677" t="s">
        <v>144</v>
      </c>
      <c r="BP10" s="677"/>
      <c r="BQ10" s="677"/>
      <c r="BR10" s="677"/>
      <c r="BS10" s="646" t="s">
        <v>144</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217923</v>
      </c>
      <c r="CS10" s="641"/>
      <c r="CT10" s="641"/>
      <c r="CU10" s="641"/>
      <c r="CV10" s="641"/>
      <c r="CW10" s="641"/>
      <c r="CX10" s="641"/>
      <c r="CY10" s="642"/>
      <c r="CZ10" s="677">
        <v>0.2</v>
      </c>
      <c r="DA10" s="677"/>
      <c r="DB10" s="677"/>
      <c r="DC10" s="677"/>
      <c r="DD10" s="646">
        <v>64447</v>
      </c>
      <c r="DE10" s="641"/>
      <c r="DF10" s="641"/>
      <c r="DG10" s="641"/>
      <c r="DH10" s="641"/>
      <c r="DI10" s="641"/>
      <c r="DJ10" s="641"/>
      <c r="DK10" s="641"/>
      <c r="DL10" s="641"/>
      <c r="DM10" s="641"/>
      <c r="DN10" s="641"/>
      <c r="DO10" s="641"/>
      <c r="DP10" s="642"/>
      <c r="DQ10" s="646">
        <v>110388</v>
      </c>
      <c r="DR10" s="641"/>
      <c r="DS10" s="641"/>
      <c r="DT10" s="641"/>
      <c r="DU10" s="641"/>
      <c r="DV10" s="641"/>
      <c r="DW10" s="641"/>
      <c r="DX10" s="641"/>
      <c r="DY10" s="641"/>
      <c r="DZ10" s="641"/>
      <c r="EA10" s="641"/>
      <c r="EB10" s="641"/>
      <c r="EC10" s="684"/>
    </row>
    <row r="11" spans="2:143" ht="11.25" customHeight="1" x14ac:dyDescent="0.2">
      <c r="B11" s="637" t="s">
        <v>247</v>
      </c>
      <c r="C11" s="638"/>
      <c r="D11" s="638"/>
      <c r="E11" s="638"/>
      <c r="F11" s="638"/>
      <c r="G11" s="638"/>
      <c r="H11" s="638"/>
      <c r="I11" s="638"/>
      <c r="J11" s="638"/>
      <c r="K11" s="638"/>
      <c r="L11" s="638"/>
      <c r="M11" s="638"/>
      <c r="N11" s="638"/>
      <c r="O11" s="638"/>
      <c r="P11" s="638"/>
      <c r="Q11" s="639"/>
      <c r="R11" s="640">
        <v>4853432</v>
      </c>
      <c r="S11" s="641"/>
      <c r="T11" s="641"/>
      <c r="U11" s="641"/>
      <c r="V11" s="641"/>
      <c r="W11" s="641"/>
      <c r="X11" s="641"/>
      <c r="Y11" s="642"/>
      <c r="Z11" s="643">
        <v>4.0999999999999996</v>
      </c>
      <c r="AA11" s="644"/>
      <c r="AB11" s="644"/>
      <c r="AC11" s="645"/>
      <c r="AD11" s="646">
        <v>4853432</v>
      </c>
      <c r="AE11" s="641"/>
      <c r="AF11" s="641"/>
      <c r="AG11" s="641"/>
      <c r="AH11" s="641"/>
      <c r="AI11" s="641"/>
      <c r="AJ11" s="641"/>
      <c r="AK11" s="642"/>
      <c r="AL11" s="643">
        <v>7.7</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t="s">
        <v>144</v>
      </c>
      <c r="BH11" s="641"/>
      <c r="BI11" s="641"/>
      <c r="BJ11" s="641"/>
      <c r="BK11" s="641"/>
      <c r="BL11" s="641"/>
      <c r="BM11" s="641"/>
      <c r="BN11" s="642"/>
      <c r="BO11" s="677" t="s">
        <v>144</v>
      </c>
      <c r="BP11" s="677"/>
      <c r="BQ11" s="677"/>
      <c r="BR11" s="677"/>
      <c r="BS11" s="646" t="s">
        <v>144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t="s">
        <v>144</v>
      </c>
      <c r="CS11" s="641"/>
      <c r="CT11" s="641"/>
      <c r="CU11" s="641"/>
      <c r="CV11" s="641"/>
      <c r="CW11" s="641"/>
      <c r="CX11" s="641"/>
      <c r="CY11" s="642"/>
      <c r="CZ11" s="677" t="s">
        <v>144</v>
      </c>
      <c r="DA11" s="677"/>
      <c r="DB11" s="677"/>
      <c r="DC11" s="677"/>
      <c r="DD11" s="646" t="s">
        <v>144</v>
      </c>
      <c r="DE11" s="641"/>
      <c r="DF11" s="641"/>
      <c r="DG11" s="641"/>
      <c r="DH11" s="641"/>
      <c r="DI11" s="641"/>
      <c r="DJ11" s="641"/>
      <c r="DK11" s="641"/>
      <c r="DL11" s="641"/>
      <c r="DM11" s="641"/>
      <c r="DN11" s="641"/>
      <c r="DO11" s="641"/>
      <c r="DP11" s="642"/>
      <c r="DQ11" s="646" t="s">
        <v>144</v>
      </c>
      <c r="DR11" s="641"/>
      <c r="DS11" s="641"/>
      <c r="DT11" s="641"/>
      <c r="DU11" s="641"/>
      <c r="DV11" s="641"/>
      <c r="DW11" s="641"/>
      <c r="DX11" s="641"/>
      <c r="DY11" s="641"/>
      <c r="DZ11" s="641"/>
      <c r="EA11" s="641"/>
      <c r="EB11" s="641"/>
      <c r="EC11" s="684"/>
    </row>
    <row r="12" spans="2:143" ht="11.25" customHeight="1" x14ac:dyDescent="0.2">
      <c r="B12" s="637" t="s">
        <v>250</v>
      </c>
      <c r="C12" s="638"/>
      <c r="D12" s="638"/>
      <c r="E12" s="638"/>
      <c r="F12" s="638"/>
      <c r="G12" s="638"/>
      <c r="H12" s="638"/>
      <c r="I12" s="638"/>
      <c r="J12" s="638"/>
      <c r="K12" s="638"/>
      <c r="L12" s="638"/>
      <c r="M12" s="638"/>
      <c r="N12" s="638"/>
      <c r="O12" s="638"/>
      <c r="P12" s="638"/>
      <c r="Q12" s="639"/>
      <c r="R12" s="640" t="s">
        <v>144</v>
      </c>
      <c r="S12" s="641"/>
      <c r="T12" s="641"/>
      <c r="U12" s="641"/>
      <c r="V12" s="641"/>
      <c r="W12" s="641"/>
      <c r="X12" s="641"/>
      <c r="Y12" s="642"/>
      <c r="Z12" s="677" t="s">
        <v>144</v>
      </c>
      <c r="AA12" s="677"/>
      <c r="AB12" s="677"/>
      <c r="AC12" s="677"/>
      <c r="AD12" s="678" t="s">
        <v>144</v>
      </c>
      <c r="AE12" s="678"/>
      <c r="AF12" s="678"/>
      <c r="AG12" s="678"/>
      <c r="AH12" s="678"/>
      <c r="AI12" s="678"/>
      <c r="AJ12" s="678"/>
      <c r="AK12" s="678"/>
      <c r="AL12" s="643" t="s">
        <v>144</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t="s">
        <v>144</v>
      </c>
      <c r="BH12" s="641"/>
      <c r="BI12" s="641"/>
      <c r="BJ12" s="641"/>
      <c r="BK12" s="641"/>
      <c r="BL12" s="641"/>
      <c r="BM12" s="641"/>
      <c r="BN12" s="642"/>
      <c r="BO12" s="677" t="s">
        <v>144</v>
      </c>
      <c r="BP12" s="677"/>
      <c r="BQ12" s="677"/>
      <c r="BR12" s="677"/>
      <c r="BS12" s="646" t="s">
        <v>144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1019029</v>
      </c>
      <c r="CS12" s="641"/>
      <c r="CT12" s="641"/>
      <c r="CU12" s="641"/>
      <c r="CV12" s="641"/>
      <c r="CW12" s="641"/>
      <c r="CX12" s="641"/>
      <c r="CY12" s="642"/>
      <c r="CZ12" s="677">
        <v>0.9</v>
      </c>
      <c r="DA12" s="677"/>
      <c r="DB12" s="677"/>
      <c r="DC12" s="677"/>
      <c r="DD12" s="646">
        <v>8751</v>
      </c>
      <c r="DE12" s="641"/>
      <c r="DF12" s="641"/>
      <c r="DG12" s="641"/>
      <c r="DH12" s="641"/>
      <c r="DI12" s="641"/>
      <c r="DJ12" s="641"/>
      <c r="DK12" s="641"/>
      <c r="DL12" s="641"/>
      <c r="DM12" s="641"/>
      <c r="DN12" s="641"/>
      <c r="DO12" s="641"/>
      <c r="DP12" s="642"/>
      <c r="DQ12" s="646">
        <v>544167</v>
      </c>
      <c r="DR12" s="641"/>
      <c r="DS12" s="641"/>
      <c r="DT12" s="641"/>
      <c r="DU12" s="641"/>
      <c r="DV12" s="641"/>
      <c r="DW12" s="641"/>
      <c r="DX12" s="641"/>
      <c r="DY12" s="641"/>
      <c r="DZ12" s="641"/>
      <c r="EA12" s="641"/>
      <c r="EB12" s="641"/>
      <c r="EC12" s="684"/>
    </row>
    <row r="13" spans="2:143" ht="11.25" customHeight="1" x14ac:dyDescent="0.2">
      <c r="B13" s="637" t="s">
        <v>253</v>
      </c>
      <c r="C13" s="638"/>
      <c r="D13" s="638"/>
      <c r="E13" s="638"/>
      <c r="F13" s="638"/>
      <c r="G13" s="638"/>
      <c r="H13" s="638"/>
      <c r="I13" s="638"/>
      <c r="J13" s="638"/>
      <c r="K13" s="638"/>
      <c r="L13" s="638"/>
      <c r="M13" s="638"/>
      <c r="N13" s="638"/>
      <c r="O13" s="638"/>
      <c r="P13" s="638"/>
      <c r="Q13" s="639"/>
      <c r="R13" s="640" t="s">
        <v>144</v>
      </c>
      <c r="S13" s="641"/>
      <c r="T13" s="641"/>
      <c r="U13" s="641"/>
      <c r="V13" s="641"/>
      <c r="W13" s="641"/>
      <c r="X13" s="641"/>
      <c r="Y13" s="642"/>
      <c r="Z13" s="677" t="s">
        <v>144</v>
      </c>
      <c r="AA13" s="677"/>
      <c r="AB13" s="677"/>
      <c r="AC13" s="677"/>
      <c r="AD13" s="678" t="s">
        <v>144</v>
      </c>
      <c r="AE13" s="678"/>
      <c r="AF13" s="678"/>
      <c r="AG13" s="678"/>
      <c r="AH13" s="678"/>
      <c r="AI13" s="678"/>
      <c r="AJ13" s="678"/>
      <c r="AK13" s="678"/>
      <c r="AL13" s="643" t="s">
        <v>144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t="s">
        <v>144</v>
      </c>
      <c r="BH13" s="641"/>
      <c r="BI13" s="641"/>
      <c r="BJ13" s="641"/>
      <c r="BK13" s="641"/>
      <c r="BL13" s="641"/>
      <c r="BM13" s="641"/>
      <c r="BN13" s="642"/>
      <c r="BO13" s="677" t="s">
        <v>144</v>
      </c>
      <c r="BP13" s="677"/>
      <c r="BQ13" s="677"/>
      <c r="BR13" s="677"/>
      <c r="BS13" s="646" t="s">
        <v>144</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14049228</v>
      </c>
      <c r="CS13" s="641"/>
      <c r="CT13" s="641"/>
      <c r="CU13" s="641"/>
      <c r="CV13" s="641"/>
      <c r="CW13" s="641"/>
      <c r="CX13" s="641"/>
      <c r="CY13" s="642"/>
      <c r="CZ13" s="677">
        <v>12.7</v>
      </c>
      <c r="DA13" s="677"/>
      <c r="DB13" s="677"/>
      <c r="DC13" s="677"/>
      <c r="DD13" s="646">
        <v>11094770</v>
      </c>
      <c r="DE13" s="641"/>
      <c r="DF13" s="641"/>
      <c r="DG13" s="641"/>
      <c r="DH13" s="641"/>
      <c r="DI13" s="641"/>
      <c r="DJ13" s="641"/>
      <c r="DK13" s="641"/>
      <c r="DL13" s="641"/>
      <c r="DM13" s="641"/>
      <c r="DN13" s="641"/>
      <c r="DO13" s="641"/>
      <c r="DP13" s="642"/>
      <c r="DQ13" s="646">
        <v>4462333</v>
      </c>
      <c r="DR13" s="641"/>
      <c r="DS13" s="641"/>
      <c r="DT13" s="641"/>
      <c r="DU13" s="641"/>
      <c r="DV13" s="641"/>
      <c r="DW13" s="641"/>
      <c r="DX13" s="641"/>
      <c r="DY13" s="641"/>
      <c r="DZ13" s="641"/>
      <c r="EA13" s="641"/>
      <c r="EB13" s="641"/>
      <c r="EC13" s="684"/>
    </row>
    <row r="14" spans="2:143" ht="11.25" customHeight="1" x14ac:dyDescent="0.2">
      <c r="B14" s="637" t="s">
        <v>256</v>
      </c>
      <c r="C14" s="638"/>
      <c r="D14" s="638"/>
      <c r="E14" s="638"/>
      <c r="F14" s="638"/>
      <c r="G14" s="638"/>
      <c r="H14" s="638"/>
      <c r="I14" s="638"/>
      <c r="J14" s="638"/>
      <c r="K14" s="638"/>
      <c r="L14" s="638"/>
      <c r="M14" s="638"/>
      <c r="N14" s="638"/>
      <c r="O14" s="638"/>
      <c r="P14" s="638"/>
      <c r="Q14" s="639"/>
      <c r="R14" s="640">
        <v>80057</v>
      </c>
      <c r="S14" s="641"/>
      <c r="T14" s="641"/>
      <c r="U14" s="641"/>
      <c r="V14" s="641"/>
      <c r="W14" s="641"/>
      <c r="X14" s="641"/>
      <c r="Y14" s="642"/>
      <c r="Z14" s="677">
        <v>0.1</v>
      </c>
      <c r="AA14" s="677"/>
      <c r="AB14" s="677"/>
      <c r="AC14" s="677"/>
      <c r="AD14" s="678">
        <v>80057</v>
      </c>
      <c r="AE14" s="678"/>
      <c r="AF14" s="678"/>
      <c r="AG14" s="678"/>
      <c r="AH14" s="678"/>
      <c r="AI14" s="678"/>
      <c r="AJ14" s="678"/>
      <c r="AK14" s="678"/>
      <c r="AL14" s="643">
        <v>0.1</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56056</v>
      </c>
      <c r="BH14" s="641"/>
      <c r="BI14" s="641"/>
      <c r="BJ14" s="641"/>
      <c r="BK14" s="641"/>
      <c r="BL14" s="641"/>
      <c r="BM14" s="641"/>
      <c r="BN14" s="642"/>
      <c r="BO14" s="677">
        <v>0.2</v>
      </c>
      <c r="BP14" s="677"/>
      <c r="BQ14" s="677"/>
      <c r="BR14" s="677"/>
      <c r="BS14" s="646" t="s">
        <v>144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1010100</v>
      </c>
      <c r="CS14" s="641"/>
      <c r="CT14" s="641"/>
      <c r="CU14" s="641"/>
      <c r="CV14" s="641"/>
      <c r="CW14" s="641"/>
      <c r="CX14" s="641"/>
      <c r="CY14" s="642"/>
      <c r="CZ14" s="677">
        <v>0.9</v>
      </c>
      <c r="DA14" s="677"/>
      <c r="DB14" s="677"/>
      <c r="DC14" s="677"/>
      <c r="DD14" s="646">
        <v>445131</v>
      </c>
      <c r="DE14" s="641"/>
      <c r="DF14" s="641"/>
      <c r="DG14" s="641"/>
      <c r="DH14" s="641"/>
      <c r="DI14" s="641"/>
      <c r="DJ14" s="641"/>
      <c r="DK14" s="641"/>
      <c r="DL14" s="641"/>
      <c r="DM14" s="641"/>
      <c r="DN14" s="641"/>
      <c r="DO14" s="641"/>
      <c r="DP14" s="642"/>
      <c r="DQ14" s="646">
        <v>882812</v>
      </c>
      <c r="DR14" s="641"/>
      <c r="DS14" s="641"/>
      <c r="DT14" s="641"/>
      <c r="DU14" s="641"/>
      <c r="DV14" s="641"/>
      <c r="DW14" s="641"/>
      <c r="DX14" s="641"/>
      <c r="DY14" s="641"/>
      <c r="DZ14" s="641"/>
      <c r="EA14" s="641"/>
      <c r="EB14" s="641"/>
      <c r="EC14" s="684"/>
    </row>
    <row r="15" spans="2:143" ht="11.25" customHeight="1" x14ac:dyDescent="0.2">
      <c r="B15" s="637" t="s">
        <v>259</v>
      </c>
      <c r="C15" s="638"/>
      <c r="D15" s="638"/>
      <c r="E15" s="638"/>
      <c r="F15" s="638"/>
      <c r="G15" s="638"/>
      <c r="H15" s="638"/>
      <c r="I15" s="638"/>
      <c r="J15" s="638"/>
      <c r="K15" s="638"/>
      <c r="L15" s="638"/>
      <c r="M15" s="638"/>
      <c r="N15" s="638"/>
      <c r="O15" s="638"/>
      <c r="P15" s="638"/>
      <c r="Q15" s="639"/>
      <c r="R15" s="640" t="s">
        <v>144</v>
      </c>
      <c r="S15" s="641"/>
      <c r="T15" s="641"/>
      <c r="U15" s="641"/>
      <c r="V15" s="641"/>
      <c r="W15" s="641"/>
      <c r="X15" s="641"/>
      <c r="Y15" s="642"/>
      <c r="Z15" s="677" t="s">
        <v>144</v>
      </c>
      <c r="AA15" s="677"/>
      <c r="AB15" s="677"/>
      <c r="AC15" s="677"/>
      <c r="AD15" s="678" t="s">
        <v>144</v>
      </c>
      <c r="AE15" s="678"/>
      <c r="AF15" s="678"/>
      <c r="AG15" s="678"/>
      <c r="AH15" s="678"/>
      <c r="AI15" s="678"/>
      <c r="AJ15" s="678"/>
      <c r="AK15" s="678"/>
      <c r="AL15" s="643" t="s">
        <v>144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1021326</v>
      </c>
      <c r="BH15" s="641"/>
      <c r="BI15" s="641"/>
      <c r="BJ15" s="641"/>
      <c r="BK15" s="641"/>
      <c r="BL15" s="641"/>
      <c r="BM15" s="641"/>
      <c r="BN15" s="642"/>
      <c r="BO15" s="677">
        <v>2.9</v>
      </c>
      <c r="BP15" s="677"/>
      <c r="BQ15" s="677"/>
      <c r="BR15" s="677"/>
      <c r="BS15" s="646" t="s">
        <v>144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21236805</v>
      </c>
      <c r="CS15" s="641"/>
      <c r="CT15" s="641"/>
      <c r="CU15" s="641"/>
      <c r="CV15" s="641"/>
      <c r="CW15" s="641"/>
      <c r="CX15" s="641"/>
      <c r="CY15" s="642"/>
      <c r="CZ15" s="677">
        <v>19.2</v>
      </c>
      <c r="DA15" s="677"/>
      <c r="DB15" s="677"/>
      <c r="DC15" s="677"/>
      <c r="DD15" s="646">
        <v>4935253</v>
      </c>
      <c r="DE15" s="641"/>
      <c r="DF15" s="641"/>
      <c r="DG15" s="641"/>
      <c r="DH15" s="641"/>
      <c r="DI15" s="641"/>
      <c r="DJ15" s="641"/>
      <c r="DK15" s="641"/>
      <c r="DL15" s="641"/>
      <c r="DM15" s="641"/>
      <c r="DN15" s="641"/>
      <c r="DO15" s="641"/>
      <c r="DP15" s="642"/>
      <c r="DQ15" s="646">
        <v>16685970</v>
      </c>
      <c r="DR15" s="641"/>
      <c r="DS15" s="641"/>
      <c r="DT15" s="641"/>
      <c r="DU15" s="641"/>
      <c r="DV15" s="641"/>
      <c r="DW15" s="641"/>
      <c r="DX15" s="641"/>
      <c r="DY15" s="641"/>
      <c r="DZ15" s="641"/>
      <c r="EA15" s="641"/>
      <c r="EB15" s="641"/>
      <c r="EC15" s="684"/>
    </row>
    <row r="16" spans="2:143" ht="11.25" customHeight="1" x14ac:dyDescent="0.2">
      <c r="B16" s="637" t="s">
        <v>262</v>
      </c>
      <c r="C16" s="638"/>
      <c r="D16" s="638"/>
      <c r="E16" s="638"/>
      <c r="F16" s="638"/>
      <c r="G16" s="638"/>
      <c r="H16" s="638"/>
      <c r="I16" s="638"/>
      <c r="J16" s="638"/>
      <c r="K16" s="638"/>
      <c r="L16" s="638"/>
      <c r="M16" s="638"/>
      <c r="N16" s="638"/>
      <c r="O16" s="638"/>
      <c r="P16" s="638"/>
      <c r="Q16" s="639"/>
      <c r="R16" s="640">
        <v>28288</v>
      </c>
      <c r="S16" s="641"/>
      <c r="T16" s="641"/>
      <c r="U16" s="641"/>
      <c r="V16" s="641"/>
      <c r="W16" s="641"/>
      <c r="X16" s="641"/>
      <c r="Y16" s="642"/>
      <c r="Z16" s="677">
        <v>0</v>
      </c>
      <c r="AA16" s="677"/>
      <c r="AB16" s="677"/>
      <c r="AC16" s="677"/>
      <c r="AD16" s="678">
        <v>28288</v>
      </c>
      <c r="AE16" s="678"/>
      <c r="AF16" s="678"/>
      <c r="AG16" s="678"/>
      <c r="AH16" s="678"/>
      <c r="AI16" s="678"/>
      <c r="AJ16" s="678"/>
      <c r="AK16" s="678"/>
      <c r="AL16" s="643">
        <v>0</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144</v>
      </c>
      <c r="BH16" s="641"/>
      <c r="BI16" s="641"/>
      <c r="BJ16" s="641"/>
      <c r="BK16" s="641"/>
      <c r="BL16" s="641"/>
      <c r="BM16" s="641"/>
      <c r="BN16" s="642"/>
      <c r="BO16" s="677" t="s">
        <v>144</v>
      </c>
      <c r="BP16" s="677"/>
      <c r="BQ16" s="677"/>
      <c r="BR16" s="677"/>
      <c r="BS16" s="646" t="s">
        <v>144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144</v>
      </c>
      <c r="CS16" s="641"/>
      <c r="CT16" s="641"/>
      <c r="CU16" s="641"/>
      <c r="CV16" s="641"/>
      <c r="CW16" s="641"/>
      <c r="CX16" s="641"/>
      <c r="CY16" s="642"/>
      <c r="CZ16" s="677" t="s">
        <v>144</v>
      </c>
      <c r="DA16" s="677"/>
      <c r="DB16" s="677"/>
      <c r="DC16" s="677"/>
      <c r="DD16" s="646" t="s">
        <v>144</v>
      </c>
      <c r="DE16" s="641"/>
      <c r="DF16" s="641"/>
      <c r="DG16" s="641"/>
      <c r="DH16" s="641"/>
      <c r="DI16" s="641"/>
      <c r="DJ16" s="641"/>
      <c r="DK16" s="641"/>
      <c r="DL16" s="641"/>
      <c r="DM16" s="641"/>
      <c r="DN16" s="641"/>
      <c r="DO16" s="641"/>
      <c r="DP16" s="642"/>
      <c r="DQ16" s="646" t="s">
        <v>144</v>
      </c>
      <c r="DR16" s="641"/>
      <c r="DS16" s="641"/>
      <c r="DT16" s="641"/>
      <c r="DU16" s="641"/>
      <c r="DV16" s="641"/>
      <c r="DW16" s="641"/>
      <c r="DX16" s="641"/>
      <c r="DY16" s="641"/>
      <c r="DZ16" s="641"/>
      <c r="EA16" s="641"/>
      <c r="EB16" s="641"/>
      <c r="EC16" s="684"/>
    </row>
    <row r="17" spans="2:133" ht="11.25" customHeight="1" x14ac:dyDescent="0.2">
      <c r="B17" s="637" t="s">
        <v>265</v>
      </c>
      <c r="C17" s="638"/>
      <c r="D17" s="638"/>
      <c r="E17" s="638"/>
      <c r="F17" s="638"/>
      <c r="G17" s="638"/>
      <c r="H17" s="638"/>
      <c r="I17" s="638"/>
      <c r="J17" s="638"/>
      <c r="K17" s="638"/>
      <c r="L17" s="638"/>
      <c r="M17" s="638"/>
      <c r="N17" s="638"/>
      <c r="O17" s="638"/>
      <c r="P17" s="638"/>
      <c r="Q17" s="639"/>
      <c r="R17" s="640">
        <v>609857</v>
      </c>
      <c r="S17" s="641"/>
      <c r="T17" s="641"/>
      <c r="U17" s="641"/>
      <c r="V17" s="641"/>
      <c r="W17" s="641"/>
      <c r="X17" s="641"/>
      <c r="Y17" s="642"/>
      <c r="Z17" s="677">
        <v>0.5</v>
      </c>
      <c r="AA17" s="677"/>
      <c r="AB17" s="677"/>
      <c r="AC17" s="677"/>
      <c r="AD17" s="678">
        <v>609857</v>
      </c>
      <c r="AE17" s="678"/>
      <c r="AF17" s="678"/>
      <c r="AG17" s="678"/>
      <c r="AH17" s="678"/>
      <c r="AI17" s="678"/>
      <c r="AJ17" s="678"/>
      <c r="AK17" s="678"/>
      <c r="AL17" s="643">
        <v>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144</v>
      </c>
      <c r="BH17" s="641"/>
      <c r="BI17" s="641"/>
      <c r="BJ17" s="641"/>
      <c r="BK17" s="641"/>
      <c r="BL17" s="641"/>
      <c r="BM17" s="641"/>
      <c r="BN17" s="642"/>
      <c r="BO17" s="677" t="s">
        <v>144</v>
      </c>
      <c r="BP17" s="677"/>
      <c r="BQ17" s="677"/>
      <c r="BR17" s="677"/>
      <c r="BS17" s="646" t="s">
        <v>144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778842</v>
      </c>
      <c r="CS17" s="641"/>
      <c r="CT17" s="641"/>
      <c r="CU17" s="641"/>
      <c r="CV17" s="641"/>
      <c r="CW17" s="641"/>
      <c r="CX17" s="641"/>
      <c r="CY17" s="642"/>
      <c r="CZ17" s="677">
        <v>0.7</v>
      </c>
      <c r="DA17" s="677"/>
      <c r="DB17" s="677"/>
      <c r="DC17" s="677"/>
      <c r="DD17" s="646" t="s">
        <v>144</v>
      </c>
      <c r="DE17" s="641"/>
      <c r="DF17" s="641"/>
      <c r="DG17" s="641"/>
      <c r="DH17" s="641"/>
      <c r="DI17" s="641"/>
      <c r="DJ17" s="641"/>
      <c r="DK17" s="641"/>
      <c r="DL17" s="641"/>
      <c r="DM17" s="641"/>
      <c r="DN17" s="641"/>
      <c r="DO17" s="641"/>
      <c r="DP17" s="642"/>
      <c r="DQ17" s="646">
        <v>778842</v>
      </c>
      <c r="DR17" s="641"/>
      <c r="DS17" s="641"/>
      <c r="DT17" s="641"/>
      <c r="DU17" s="641"/>
      <c r="DV17" s="641"/>
      <c r="DW17" s="641"/>
      <c r="DX17" s="641"/>
      <c r="DY17" s="641"/>
      <c r="DZ17" s="641"/>
      <c r="EA17" s="641"/>
      <c r="EB17" s="641"/>
      <c r="EC17" s="684"/>
    </row>
    <row r="18" spans="2:133" ht="11.25" customHeight="1" x14ac:dyDescent="0.2">
      <c r="B18" s="637" t="s">
        <v>268</v>
      </c>
      <c r="C18" s="638"/>
      <c r="D18" s="638"/>
      <c r="E18" s="638"/>
      <c r="F18" s="638"/>
      <c r="G18" s="638"/>
      <c r="H18" s="638"/>
      <c r="I18" s="638"/>
      <c r="J18" s="638"/>
      <c r="K18" s="638"/>
      <c r="L18" s="638"/>
      <c r="M18" s="638"/>
      <c r="N18" s="638"/>
      <c r="O18" s="638"/>
      <c r="P18" s="638"/>
      <c r="Q18" s="639"/>
      <c r="R18" s="640">
        <v>64686</v>
      </c>
      <c r="S18" s="641"/>
      <c r="T18" s="641"/>
      <c r="U18" s="641"/>
      <c r="V18" s="641"/>
      <c r="W18" s="641"/>
      <c r="X18" s="641"/>
      <c r="Y18" s="642"/>
      <c r="Z18" s="677">
        <v>0.1</v>
      </c>
      <c r="AA18" s="677"/>
      <c r="AB18" s="677"/>
      <c r="AC18" s="677"/>
      <c r="AD18" s="678">
        <v>64686</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144</v>
      </c>
      <c r="BH18" s="641"/>
      <c r="BI18" s="641"/>
      <c r="BJ18" s="641"/>
      <c r="BK18" s="641"/>
      <c r="BL18" s="641"/>
      <c r="BM18" s="641"/>
      <c r="BN18" s="642"/>
      <c r="BO18" s="677" t="s">
        <v>144</v>
      </c>
      <c r="BP18" s="677"/>
      <c r="BQ18" s="677"/>
      <c r="BR18" s="677"/>
      <c r="BS18" s="646" t="s">
        <v>144</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144</v>
      </c>
      <c r="CS18" s="641"/>
      <c r="CT18" s="641"/>
      <c r="CU18" s="641"/>
      <c r="CV18" s="641"/>
      <c r="CW18" s="641"/>
      <c r="CX18" s="641"/>
      <c r="CY18" s="642"/>
      <c r="CZ18" s="677" t="s">
        <v>144</v>
      </c>
      <c r="DA18" s="677"/>
      <c r="DB18" s="677"/>
      <c r="DC18" s="677"/>
      <c r="DD18" s="646" t="s">
        <v>144</v>
      </c>
      <c r="DE18" s="641"/>
      <c r="DF18" s="641"/>
      <c r="DG18" s="641"/>
      <c r="DH18" s="641"/>
      <c r="DI18" s="641"/>
      <c r="DJ18" s="641"/>
      <c r="DK18" s="641"/>
      <c r="DL18" s="641"/>
      <c r="DM18" s="641"/>
      <c r="DN18" s="641"/>
      <c r="DO18" s="641"/>
      <c r="DP18" s="642"/>
      <c r="DQ18" s="646" t="s">
        <v>144</v>
      </c>
      <c r="DR18" s="641"/>
      <c r="DS18" s="641"/>
      <c r="DT18" s="641"/>
      <c r="DU18" s="641"/>
      <c r="DV18" s="641"/>
      <c r="DW18" s="641"/>
      <c r="DX18" s="641"/>
      <c r="DY18" s="641"/>
      <c r="DZ18" s="641"/>
      <c r="EA18" s="641"/>
      <c r="EB18" s="641"/>
      <c r="EC18" s="684"/>
    </row>
    <row r="19" spans="2:133" ht="11.25" customHeight="1" x14ac:dyDescent="0.2">
      <c r="B19" s="637" t="s">
        <v>271</v>
      </c>
      <c r="C19" s="638"/>
      <c r="D19" s="638"/>
      <c r="E19" s="638"/>
      <c r="F19" s="638"/>
      <c r="G19" s="638"/>
      <c r="H19" s="638"/>
      <c r="I19" s="638"/>
      <c r="J19" s="638"/>
      <c r="K19" s="638"/>
      <c r="L19" s="638"/>
      <c r="M19" s="638"/>
      <c r="N19" s="638"/>
      <c r="O19" s="638"/>
      <c r="P19" s="638"/>
      <c r="Q19" s="639"/>
      <c r="R19" s="640">
        <v>13605</v>
      </c>
      <c r="S19" s="641"/>
      <c r="T19" s="641"/>
      <c r="U19" s="641"/>
      <c r="V19" s="641"/>
      <c r="W19" s="641"/>
      <c r="X19" s="641"/>
      <c r="Y19" s="642"/>
      <c r="Z19" s="677">
        <v>0</v>
      </c>
      <c r="AA19" s="677"/>
      <c r="AB19" s="677"/>
      <c r="AC19" s="677"/>
      <c r="AD19" s="678">
        <v>13605</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27526</v>
      </c>
      <c r="BH19" s="641"/>
      <c r="BI19" s="641"/>
      <c r="BJ19" s="641"/>
      <c r="BK19" s="641"/>
      <c r="BL19" s="641"/>
      <c r="BM19" s="641"/>
      <c r="BN19" s="642"/>
      <c r="BO19" s="677">
        <v>0.1</v>
      </c>
      <c r="BP19" s="677"/>
      <c r="BQ19" s="677"/>
      <c r="BR19" s="677"/>
      <c r="BS19" s="646" t="s">
        <v>144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144</v>
      </c>
      <c r="CS19" s="641"/>
      <c r="CT19" s="641"/>
      <c r="CU19" s="641"/>
      <c r="CV19" s="641"/>
      <c r="CW19" s="641"/>
      <c r="CX19" s="641"/>
      <c r="CY19" s="642"/>
      <c r="CZ19" s="677" t="s">
        <v>144</v>
      </c>
      <c r="DA19" s="677"/>
      <c r="DB19" s="677"/>
      <c r="DC19" s="677"/>
      <c r="DD19" s="646" t="s">
        <v>144</v>
      </c>
      <c r="DE19" s="641"/>
      <c r="DF19" s="641"/>
      <c r="DG19" s="641"/>
      <c r="DH19" s="641"/>
      <c r="DI19" s="641"/>
      <c r="DJ19" s="641"/>
      <c r="DK19" s="641"/>
      <c r="DL19" s="641"/>
      <c r="DM19" s="641"/>
      <c r="DN19" s="641"/>
      <c r="DO19" s="641"/>
      <c r="DP19" s="642"/>
      <c r="DQ19" s="646" t="s">
        <v>144</v>
      </c>
      <c r="DR19" s="641"/>
      <c r="DS19" s="641"/>
      <c r="DT19" s="641"/>
      <c r="DU19" s="641"/>
      <c r="DV19" s="641"/>
      <c r="DW19" s="641"/>
      <c r="DX19" s="641"/>
      <c r="DY19" s="641"/>
      <c r="DZ19" s="641"/>
      <c r="EA19" s="641"/>
      <c r="EB19" s="641"/>
      <c r="EC19" s="684"/>
    </row>
    <row r="20" spans="2:133" ht="11.25" customHeight="1" x14ac:dyDescent="0.2">
      <c r="B20" s="637" t="s">
        <v>274</v>
      </c>
      <c r="C20" s="638"/>
      <c r="D20" s="638"/>
      <c r="E20" s="638"/>
      <c r="F20" s="638"/>
      <c r="G20" s="638"/>
      <c r="H20" s="638"/>
      <c r="I20" s="638"/>
      <c r="J20" s="638"/>
      <c r="K20" s="638"/>
      <c r="L20" s="638"/>
      <c r="M20" s="638"/>
      <c r="N20" s="638"/>
      <c r="O20" s="638"/>
      <c r="P20" s="638"/>
      <c r="Q20" s="639"/>
      <c r="R20" s="640">
        <v>458</v>
      </c>
      <c r="S20" s="641"/>
      <c r="T20" s="641"/>
      <c r="U20" s="641"/>
      <c r="V20" s="641"/>
      <c r="W20" s="641"/>
      <c r="X20" s="641"/>
      <c r="Y20" s="642"/>
      <c r="Z20" s="677">
        <v>0</v>
      </c>
      <c r="AA20" s="677"/>
      <c r="AB20" s="677"/>
      <c r="AC20" s="677"/>
      <c r="AD20" s="678">
        <v>458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27526</v>
      </c>
      <c r="BH20" s="641"/>
      <c r="BI20" s="641"/>
      <c r="BJ20" s="641"/>
      <c r="BK20" s="641"/>
      <c r="BL20" s="641"/>
      <c r="BM20" s="641"/>
      <c r="BN20" s="642"/>
      <c r="BO20" s="677">
        <v>0.1</v>
      </c>
      <c r="BP20" s="677"/>
      <c r="BQ20" s="677"/>
      <c r="BR20" s="677"/>
      <c r="BS20" s="646" t="s">
        <v>144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110333028</v>
      </c>
      <c r="CS20" s="641"/>
      <c r="CT20" s="641"/>
      <c r="CU20" s="641"/>
      <c r="CV20" s="641"/>
      <c r="CW20" s="641"/>
      <c r="CX20" s="641"/>
      <c r="CY20" s="642"/>
      <c r="CZ20" s="677">
        <v>100</v>
      </c>
      <c r="DA20" s="677"/>
      <c r="DB20" s="677"/>
      <c r="DC20" s="677"/>
      <c r="DD20" s="646">
        <v>23777200</v>
      </c>
      <c r="DE20" s="641"/>
      <c r="DF20" s="641"/>
      <c r="DG20" s="641"/>
      <c r="DH20" s="641"/>
      <c r="DI20" s="641"/>
      <c r="DJ20" s="641"/>
      <c r="DK20" s="641"/>
      <c r="DL20" s="641"/>
      <c r="DM20" s="641"/>
      <c r="DN20" s="641"/>
      <c r="DO20" s="641"/>
      <c r="DP20" s="642"/>
      <c r="DQ20" s="646">
        <v>70280220</v>
      </c>
      <c r="DR20" s="641"/>
      <c r="DS20" s="641"/>
      <c r="DT20" s="641"/>
      <c r="DU20" s="641"/>
      <c r="DV20" s="641"/>
      <c r="DW20" s="641"/>
      <c r="DX20" s="641"/>
      <c r="DY20" s="641"/>
      <c r="DZ20" s="641"/>
      <c r="EA20" s="641"/>
      <c r="EB20" s="641"/>
      <c r="EC20" s="684"/>
    </row>
    <row r="21" spans="2:133" ht="11.25" customHeight="1" x14ac:dyDescent="0.2">
      <c r="B21" s="637" t="s">
        <v>277</v>
      </c>
      <c r="C21" s="638"/>
      <c r="D21" s="638"/>
      <c r="E21" s="638"/>
      <c r="F21" s="638"/>
      <c r="G21" s="638"/>
      <c r="H21" s="638"/>
      <c r="I21" s="638"/>
      <c r="J21" s="638"/>
      <c r="K21" s="638"/>
      <c r="L21" s="638"/>
      <c r="M21" s="638"/>
      <c r="N21" s="638"/>
      <c r="O21" s="638"/>
      <c r="P21" s="638"/>
      <c r="Q21" s="639"/>
      <c r="R21" s="640">
        <v>531108</v>
      </c>
      <c r="S21" s="641"/>
      <c r="T21" s="641"/>
      <c r="U21" s="641"/>
      <c r="V21" s="641"/>
      <c r="W21" s="641"/>
      <c r="X21" s="641"/>
      <c r="Y21" s="642"/>
      <c r="Z21" s="677">
        <v>0.5</v>
      </c>
      <c r="AA21" s="677"/>
      <c r="AB21" s="677"/>
      <c r="AC21" s="677"/>
      <c r="AD21" s="678">
        <v>531108</v>
      </c>
      <c r="AE21" s="678"/>
      <c r="AF21" s="678"/>
      <c r="AG21" s="678"/>
      <c r="AH21" s="678"/>
      <c r="AI21" s="678"/>
      <c r="AJ21" s="678"/>
      <c r="AK21" s="678"/>
      <c r="AL21" s="643">
        <v>0.8</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27526</v>
      </c>
      <c r="BH21" s="641"/>
      <c r="BI21" s="641"/>
      <c r="BJ21" s="641"/>
      <c r="BK21" s="641"/>
      <c r="BL21" s="641"/>
      <c r="BM21" s="641"/>
      <c r="BN21" s="642"/>
      <c r="BO21" s="677">
        <v>0.1</v>
      </c>
      <c r="BP21" s="677"/>
      <c r="BQ21" s="677"/>
      <c r="BR21" s="677"/>
      <c r="BS21" s="646" t="s">
        <v>144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279</v>
      </c>
      <c r="C22" s="638"/>
      <c r="D22" s="638"/>
      <c r="E22" s="638"/>
      <c r="F22" s="638"/>
      <c r="G22" s="638"/>
      <c r="H22" s="638"/>
      <c r="I22" s="638"/>
      <c r="J22" s="638"/>
      <c r="K22" s="638"/>
      <c r="L22" s="638"/>
      <c r="M22" s="638"/>
      <c r="N22" s="638"/>
      <c r="O22" s="638"/>
      <c r="P22" s="638"/>
      <c r="Q22" s="639"/>
      <c r="R22" s="640" t="s">
        <v>144</v>
      </c>
      <c r="S22" s="641"/>
      <c r="T22" s="641"/>
      <c r="U22" s="641"/>
      <c r="V22" s="641"/>
      <c r="W22" s="641"/>
      <c r="X22" s="641"/>
      <c r="Y22" s="642"/>
      <c r="Z22" s="677" t="s">
        <v>144</v>
      </c>
      <c r="AA22" s="677"/>
      <c r="AB22" s="677"/>
      <c r="AC22" s="677"/>
      <c r="AD22" s="678" t="s">
        <v>144</v>
      </c>
      <c r="AE22" s="678"/>
      <c r="AF22" s="678"/>
      <c r="AG22" s="678"/>
      <c r="AH22" s="678"/>
      <c r="AI22" s="678"/>
      <c r="AJ22" s="678"/>
      <c r="AK22" s="678"/>
      <c r="AL22" s="643" t="s">
        <v>144</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144</v>
      </c>
      <c r="BH22" s="641"/>
      <c r="BI22" s="641"/>
      <c r="BJ22" s="641"/>
      <c r="BK22" s="641"/>
      <c r="BL22" s="641"/>
      <c r="BM22" s="641"/>
      <c r="BN22" s="642"/>
      <c r="BO22" s="677" t="s">
        <v>144</v>
      </c>
      <c r="BP22" s="677"/>
      <c r="BQ22" s="677"/>
      <c r="BR22" s="677"/>
      <c r="BS22" s="646" t="s">
        <v>144</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282</v>
      </c>
      <c r="C23" s="638"/>
      <c r="D23" s="638"/>
      <c r="E23" s="638"/>
      <c r="F23" s="638"/>
      <c r="G23" s="638"/>
      <c r="H23" s="638"/>
      <c r="I23" s="638"/>
      <c r="J23" s="638"/>
      <c r="K23" s="638"/>
      <c r="L23" s="638"/>
      <c r="M23" s="638"/>
      <c r="N23" s="638"/>
      <c r="O23" s="638"/>
      <c r="P23" s="638"/>
      <c r="Q23" s="639"/>
      <c r="R23" s="640" t="s">
        <v>144</v>
      </c>
      <c r="S23" s="641"/>
      <c r="T23" s="641"/>
      <c r="U23" s="641"/>
      <c r="V23" s="641"/>
      <c r="W23" s="641"/>
      <c r="X23" s="641"/>
      <c r="Y23" s="642"/>
      <c r="Z23" s="677" t="s">
        <v>144</v>
      </c>
      <c r="AA23" s="677"/>
      <c r="AB23" s="677"/>
      <c r="AC23" s="677"/>
      <c r="AD23" s="678" t="s">
        <v>144</v>
      </c>
      <c r="AE23" s="678"/>
      <c r="AF23" s="678"/>
      <c r="AG23" s="678"/>
      <c r="AH23" s="678"/>
      <c r="AI23" s="678"/>
      <c r="AJ23" s="678"/>
      <c r="AK23" s="678"/>
      <c r="AL23" s="643" t="s">
        <v>144</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t="s">
        <v>144</v>
      </c>
      <c r="BH23" s="641"/>
      <c r="BI23" s="641"/>
      <c r="BJ23" s="641"/>
      <c r="BK23" s="641"/>
      <c r="BL23" s="641"/>
      <c r="BM23" s="641"/>
      <c r="BN23" s="642"/>
      <c r="BO23" s="677" t="s">
        <v>144</v>
      </c>
      <c r="BP23" s="677"/>
      <c r="BQ23" s="677"/>
      <c r="BR23" s="677"/>
      <c r="BS23" s="646" t="s">
        <v>144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2">
      <c r="B24" s="637" t="s">
        <v>289</v>
      </c>
      <c r="C24" s="638"/>
      <c r="D24" s="638"/>
      <c r="E24" s="638"/>
      <c r="F24" s="638"/>
      <c r="G24" s="638"/>
      <c r="H24" s="638"/>
      <c r="I24" s="638"/>
      <c r="J24" s="638"/>
      <c r="K24" s="638"/>
      <c r="L24" s="638"/>
      <c r="M24" s="638"/>
      <c r="N24" s="638"/>
      <c r="O24" s="638"/>
      <c r="P24" s="638"/>
      <c r="Q24" s="639"/>
      <c r="R24" s="640" t="s">
        <v>144</v>
      </c>
      <c r="S24" s="641"/>
      <c r="T24" s="641"/>
      <c r="U24" s="641"/>
      <c r="V24" s="641"/>
      <c r="W24" s="641"/>
      <c r="X24" s="641"/>
      <c r="Y24" s="642"/>
      <c r="Z24" s="677" t="s">
        <v>144</v>
      </c>
      <c r="AA24" s="677"/>
      <c r="AB24" s="677"/>
      <c r="AC24" s="677"/>
      <c r="AD24" s="678" t="s">
        <v>144</v>
      </c>
      <c r="AE24" s="678"/>
      <c r="AF24" s="678"/>
      <c r="AG24" s="678"/>
      <c r="AH24" s="678"/>
      <c r="AI24" s="678"/>
      <c r="AJ24" s="678"/>
      <c r="AK24" s="678"/>
      <c r="AL24" s="643" t="s">
        <v>144</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144</v>
      </c>
      <c r="BH24" s="641"/>
      <c r="BI24" s="641"/>
      <c r="BJ24" s="641"/>
      <c r="BK24" s="641"/>
      <c r="BL24" s="641"/>
      <c r="BM24" s="641"/>
      <c r="BN24" s="642"/>
      <c r="BO24" s="677" t="s">
        <v>144</v>
      </c>
      <c r="BP24" s="677"/>
      <c r="BQ24" s="677"/>
      <c r="BR24" s="677"/>
      <c r="BS24" s="646" t="s">
        <v>144</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42499306</v>
      </c>
      <c r="CS24" s="696"/>
      <c r="CT24" s="696"/>
      <c r="CU24" s="696"/>
      <c r="CV24" s="696"/>
      <c r="CW24" s="696"/>
      <c r="CX24" s="696"/>
      <c r="CY24" s="739"/>
      <c r="CZ24" s="740">
        <v>38.5</v>
      </c>
      <c r="DA24" s="711"/>
      <c r="DB24" s="711"/>
      <c r="DC24" s="743"/>
      <c r="DD24" s="738">
        <v>27462342</v>
      </c>
      <c r="DE24" s="696"/>
      <c r="DF24" s="696"/>
      <c r="DG24" s="696"/>
      <c r="DH24" s="696"/>
      <c r="DI24" s="696"/>
      <c r="DJ24" s="696"/>
      <c r="DK24" s="739"/>
      <c r="DL24" s="738">
        <v>26871948</v>
      </c>
      <c r="DM24" s="696"/>
      <c r="DN24" s="696"/>
      <c r="DO24" s="696"/>
      <c r="DP24" s="696"/>
      <c r="DQ24" s="696"/>
      <c r="DR24" s="696"/>
      <c r="DS24" s="696"/>
      <c r="DT24" s="696"/>
      <c r="DU24" s="696"/>
      <c r="DV24" s="739"/>
      <c r="DW24" s="740">
        <v>42.6</v>
      </c>
      <c r="DX24" s="711"/>
      <c r="DY24" s="711"/>
      <c r="DZ24" s="711"/>
      <c r="EA24" s="711"/>
      <c r="EB24" s="711"/>
      <c r="EC24" s="741"/>
    </row>
    <row r="25" spans="2:133" ht="11.25" customHeight="1" x14ac:dyDescent="0.2">
      <c r="B25" s="637" t="s">
        <v>292</v>
      </c>
      <c r="C25" s="638"/>
      <c r="D25" s="638"/>
      <c r="E25" s="638"/>
      <c r="F25" s="638"/>
      <c r="G25" s="638"/>
      <c r="H25" s="638"/>
      <c r="I25" s="638"/>
      <c r="J25" s="638"/>
      <c r="K25" s="638"/>
      <c r="L25" s="638"/>
      <c r="M25" s="638"/>
      <c r="N25" s="638"/>
      <c r="O25" s="638"/>
      <c r="P25" s="638"/>
      <c r="Q25" s="639"/>
      <c r="R25" s="640" t="s">
        <v>144</v>
      </c>
      <c r="S25" s="641"/>
      <c r="T25" s="641"/>
      <c r="U25" s="641"/>
      <c r="V25" s="641"/>
      <c r="W25" s="641"/>
      <c r="X25" s="641"/>
      <c r="Y25" s="642"/>
      <c r="Z25" s="677" t="s">
        <v>144</v>
      </c>
      <c r="AA25" s="677"/>
      <c r="AB25" s="677"/>
      <c r="AC25" s="677"/>
      <c r="AD25" s="678" t="s">
        <v>144</v>
      </c>
      <c r="AE25" s="678"/>
      <c r="AF25" s="678"/>
      <c r="AG25" s="678"/>
      <c r="AH25" s="678"/>
      <c r="AI25" s="678"/>
      <c r="AJ25" s="678"/>
      <c r="AK25" s="678"/>
      <c r="AL25" s="643" t="s">
        <v>144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144</v>
      </c>
      <c r="BH25" s="641"/>
      <c r="BI25" s="641"/>
      <c r="BJ25" s="641"/>
      <c r="BK25" s="641"/>
      <c r="BL25" s="641"/>
      <c r="BM25" s="641"/>
      <c r="BN25" s="642"/>
      <c r="BO25" s="677" t="s">
        <v>144</v>
      </c>
      <c r="BP25" s="677"/>
      <c r="BQ25" s="677"/>
      <c r="BR25" s="677"/>
      <c r="BS25" s="646" t="s">
        <v>144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19537586</v>
      </c>
      <c r="CS25" s="659"/>
      <c r="CT25" s="659"/>
      <c r="CU25" s="659"/>
      <c r="CV25" s="659"/>
      <c r="CW25" s="659"/>
      <c r="CX25" s="659"/>
      <c r="CY25" s="660"/>
      <c r="CZ25" s="643">
        <v>17.7</v>
      </c>
      <c r="DA25" s="661"/>
      <c r="DB25" s="661"/>
      <c r="DC25" s="662"/>
      <c r="DD25" s="646">
        <v>17720727</v>
      </c>
      <c r="DE25" s="659"/>
      <c r="DF25" s="659"/>
      <c r="DG25" s="659"/>
      <c r="DH25" s="659"/>
      <c r="DI25" s="659"/>
      <c r="DJ25" s="659"/>
      <c r="DK25" s="660"/>
      <c r="DL25" s="646">
        <v>17240732</v>
      </c>
      <c r="DM25" s="659"/>
      <c r="DN25" s="659"/>
      <c r="DO25" s="659"/>
      <c r="DP25" s="659"/>
      <c r="DQ25" s="659"/>
      <c r="DR25" s="659"/>
      <c r="DS25" s="659"/>
      <c r="DT25" s="659"/>
      <c r="DU25" s="659"/>
      <c r="DV25" s="660"/>
      <c r="DW25" s="643">
        <v>27.3</v>
      </c>
      <c r="DX25" s="661"/>
      <c r="DY25" s="661"/>
      <c r="DZ25" s="661"/>
      <c r="EA25" s="661"/>
      <c r="EB25" s="661"/>
      <c r="EC25" s="676"/>
    </row>
    <row r="26" spans="2:133" ht="11.25" customHeight="1" x14ac:dyDescent="0.2">
      <c r="B26" s="637" t="s">
        <v>295</v>
      </c>
      <c r="C26" s="638"/>
      <c r="D26" s="638"/>
      <c r="E26" s="638"/>
      <c r="F26" s="638"/>
      <c r="G26" s="638"/>
      <c r="H26" s="638"/>
      <c r="I26" s="638"/>
      <c r="J26" s="638"/>
      <c r="K26" s="638"/>
      <c r="L26" s="638"/>
      <c r="M26" s="638"/>
      <c r="N26" s="638"/>
      <c r="O26" s="638"/>
      <c r="P26" s="638"/>
      <c r="Q26" s="639"/>
      <c r="R26" s="640">
        <v>41700283</v>
      </c>
      <c r="S26" s="641"/>
      <c r="T26" s="641"/>
      <c r="U26" s="641"/>
      <c r="V26" s="641"/>
      <c r="W26" s="641"/>
      <c r="X26" s="641"/>
      <c r="Y26" s="642"/>
      <c r="Z26" s="677">
        <v>35.700000000000003</v>
      </c>
      <c r="AA26" s="677"/>
      <c r="AB26" s="677"/>
      <c r="AC26" s="677"/>
      <c r="AD26" s="678">
        <v>41700283</v>
      </c>
      <c r="AE26" s="678"/>
      <c r="AF26" s="678"/>
      <c r="AG26" s="678"/>
      <c r="AH26" s="678"/>
      <c r="AI26" s="678"/>
      <c r="AJ26" s="678"/>
      <c r="AK26" s="678"/>
      <c r="AL26" s="643">
        <v>66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144</v>
      </c>
      <c r="BH26" s="641"/>
      <c r="BI26" s="641"/>
      <c r="BJ26" s="641"/>
      <c r="BK26" s="641"/>
      <c r="BL26" s="641"/>
      <c r="BM26" s="641"/>
      <c r="BN26" s="642"/>
      <c r="BO26" s="677" t="s">
        <v>144</v>
      </c>
      <c r="BP26" s="677"/>
      <c r="BQ26" s="677"/>
      <c r="BR26" s="677"/>
      <c r="BS26" s="646" t="s">
        <v>144</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11223111</v>
      </c>
      <c r="CS26" s="641"/>
      <c r="CT26" s="641"/>
      <c r="CU26" s="641"/>
      <c r="CV26" s="641"/>
      <c r="CW26" s="641"/>
      <c r="CX26" s="641"/>
      <c r="CY26" s="642"/>
      <c r="CZ26" s="643">
        <v>10.199999999999999</v>
      </c>
      <c r="DA26" s="661"/>
      <c r="DB26" s="661"/>
      <c r="DC26" s="662"/>
      <c r="DD26" s="646">
        <v>10475548</v>
      </c>
      <c r="DE26" s="641"/>
      <c r="DF26" s="641"/>
      <c r="DG26" s="641"/>
      <c r="DH26" s="641"/>
      <c r="DI26" s="641"/>
      <c r="DJ26" s="641"/>
      <c r="DK26" s="642"/>
      <c r="DL26" s="646" t="s">
        <v>144</v>
      </c>
      <c r="DM26" s="641"/>
      <c r="DN26" s="641"/>
      <c r="DO26" s="641"/>
      <c r="DP26" s="641"/>
      <c r="DQ26" s="641"/>
      <c r="DR26" s="641"/>
      <c r="DS26" s="641"/>
      <c r="DT26" s="641"/>
      <c r="DU26" s="641"/>
      <c r="DV26" s="642"/>
      <c r="DW26" s="643" t="s">
        <v>144</v>
      </c>
      <c r="DX26" s="661"/>
      <c r="DY26" s="661"/>
      <c r="DZ26" s="661"/>
      <c r="EA26" s="661"/>
      <c r="EB26" s="661"/>
      <c r="EC26" s="676"/>
    </row>
    <row r="27" spans="2:133" ht="11.25" customHeight="1" x14ac:dyDescent="0.2">
      <c r="B27" s="637" t="s">
        <v>298</v>
      </c>
      <c r="C27" s="638"/>
      <c r="D27" s="638"/>
      <c r="E27" s="638"/>
      <c r="F27" s="638"/>
      <c r="G27" s="638"/>
      <c r="H27" s="638"/>
      <c r="I27" s="638"/>
      <c r="J27" s="638"/>
      <c r="K27" s="638"/>
      <c r="L27" s="638"/>
      <c r="M27" s="638"/>
      <c r="N27" s="638"/>
      <c r="O27" s="638"/>
      <c r="P27" s="638"/>
      <c r="Q27" s="639"/>
      <c r="R27" s="640">
        <v>15035</v>
      </c>
      <c r="S27" s="641"/>
      <c r="T27" s="641"/>
      <c r="U27" s="641"/>
      <c r="V27" s="641"/>
      <c r="W27" s="641"/>
      <c r="X27" s="641"/>
      <c r="Y27" s="642"/>
      <c r="Z27" s="677">
        <v>0</v>
      </c>
      <c r="AA27" s="677"/>
      <c r="AB27" s="677"/>
      <c r="AC27" s="677"/>
      <c r="AD27" s="678">
        <v>15035</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34898452</v>
      </c>
      <c r="BH27" s="641"/>
      <c r="BI27" s="641"/>
      <c r="BJ27" s="641"/>
      <c r="BK27" s="641"/>
      <c r="BL27" s="641"/>
      <c r="BM27" s="641"/>
      <c r="BN27" s="642"/>
      <c r="BO27" s="677">
        <v>100</v>
      </c>
      <c r="BP27" s="677"/>
      <c r="BQ27" s="677"/>
      <c r="BR27" s="677"/>
      <c r="BS27" s="646" t="s">
        <v>144</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22182909</v>
      </c>
      <c r="CS27" s="659"/>
      <c r="CT27" s="659"/>
      <c r="CU27" s="659"/>
      <c r="CV27" s="659"/>
      <c r="CW27" s="659"/>
      <c r="CX27" s="659"/>
      <c r="CY27" s="660"/>
      <c r="CZ27" s="643">
        <v>20.100000000000001</v>
      </c>
      <c r="DA27" s="661"/>
      <c r="DB27" s="661"/>
      <c r="DC27" s="662"/>
      <c r="DD27" s="646">
        <v>8962804</v>
      </c>
      <c r="DE27" s="659"/>
      <c r="DF27" s="659"/>
      <c r="DG27" s="659"/>
      <c r="DH27" s="659"/>
      <c r="DI27" s="659"/>
      <c r="DJ27" s="659"/>
      <c r="DK27" s="660"/>
      <c r="DL27" s="646">
        <v>8852405</v>
      </c>
      <c r="DM27" s="659"/>
      <c r="DN27" s="659"/>
      <c r="DO27" s="659"/>
      <c r="DP27" s="659"/>
      <c r="DQ27" s="659"/>
      <c r="DR27" s="659"/>
      <c r="DS27" s="659"/>
      <c r="DT27" s="659"/>
      <c r="DU27" s="659"/>
      <c r="DV27" s="660"/>
      <c r="DW27" s="643">
        <v>14</v>
      </c>
      <c r="DX27" s="661"/>
      <c r="DY27" s="661"/>
      <c r="DZ27" s="661"/>
      <c r="EA27" s="661"/>
      <c r="EB27" s="661"/>
      <c r="EC27" s="676"/>
    </row>
    <row r="28" spans="2:133" ht="11.25" customHeight="1" x14ac:dyDescent="0.2">
      <c r="B28" s="637" t="s">
        <v>301</v>
      </c>
      <c r="C28" s="638"/>
      <c r="D28" s="638"/>
      <c r="E28" s="638"/>
      <c r="F28" s="638"/>
      <c r="G28" s="638"/>
      <c r="H28" s="638"/>
      <c r="I28" s="638"/>
      <c r="J28" s="638"/>
      <c r="K28" s="638"/>
      <c r="L28" s="638"/>
      <c r="M28" s="638"/>
      <c r="N28" s="638"/>
      <c r="O28" s="638"/>
      <c r="P28" s="638"/>
      <c r="Q28" s="639"/>
      <c r="R28" s="640">
        <v>1362609</v>
      </c>
      <c r="S28" s="641"/>
      <c r="T28" s="641"/>
      <c r="U28" s="641"/>
      <c r="V28" s="641"/>
      <c r="W28" s="641"/>
      <c r="X28" s="641"/>
      <c r="Y28" s="642"/>
      <c r="Z28" s="677">
        <v>1.2</v>
      </c>
      <c r="AA28" s="677"/>
      <c r="AB28" s="677"/>
      <c r="AC28" s="677"/>
      <c r="AD28" s="678" t="s">
        <v>144</v>
      </c>
      <c r="AE28" s="678"/>
      <c r="AF28" s="678"/>
      <c r="AG28" s="678"/>
      <c r="AH28" s="678"/>
      <c r="AI28" s="678"/>
      <c r="AJ28" s="678"/>
      <c r="AK28" s="678"/>
      <c r="AL28" s="643" t="s">
        <v>144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778811</v>
      </c>
      <c r="CS28" s="641"/>
      <c r="CT28" s="641"/>
      <c r="CU28" s="641"/>
      <c r="CV28" s="641"/>
      <c r="CW28" s="641"/>
      <c r="CX28" s="641"/>
      <c r="CY28" s="642"/>
      <c r="CZ28" s="643">
        <v>0.7</v>
      </c>
      <c r="DA28" s="661"/>
      <c r="DB28" s="661"/>
      <c r="DC28" s="662"/>
      <c r="DD28" s="646">
        <v>778811</v>
      </c>
      <c r="DE28" s="641"/>
      <c r="DF28" s="641"/>
      <c r="DG28" s="641"/>
      <c r="DH28" s="641"/>
      <c r="DI28" s="641"/>
      <c r="DJ28" s="641"/>
      <c r="DK28" s="642"/>
      <c r="DL28" s="646">
        <v>778811</v>
      </c>
      <c r="DM28" s="641"/>
      <c r="DN28" s="641"/>
      <c r="DO28" s="641"/>
      <c r="DP28" s="641"/>
      <c r="DQ28" s="641"/>
      <c r="DR28" s="641"/>
      <c r="DS28" s="641"/>
      <c r="DT28" s="641"/>
      <c r="DU28" s="641"/>
      <c r="DV28" s="642"/>
      <c r="DW28" s="643">
        <v>1.2</v>
      </c>
      <c r="DX28" s="661"/>
      <c r="DY28" s="661"/>
      <c r="DZ28" s="661"/>
      <c r="EA28" s="661"/>
      <c r="EB28" s="661"/>
      <c r="EC28" s="676"/>
    </row>
    <row r="29" spans="2:133" ht="11.25" customHeight="1" x14ac:dyDescent="0.2">
      <c r="B29" s="637" t="s">
        <v>303</v>
      </c>
      <c r="C29" s="638"/>
      <c r="D29" s="638"/>
      <c r="E29" s="638"/>
      <c r="F29" s="638"/>
      <c r="G29" s="638"/>
      <c r="H29" s="638"/>
      <c r="I29" s="638"/>
      <c r="J29" s="638"/>
      <c r="K29" s="638"/>
      <c r="L29" s="638"/>
      <c r="M29" s="638"/>
      <c r="N29" s="638"/>
      <c r="O29" s="638"/>
      <c r="P29" s="638"/>
      <c r="Q29" s="639"/>
      <c r="R29" s="640">
        <v>2033854</v>
      </c>
      <c r="S29" s="641"/>
      <c r="T29" s="641"/>
      <c r="U29" s="641"/>
      <c r="V29" s="641"/>
      <c r="W29" s="641"/>
      <c r="X29" s="641"/>
      <c r="Y29" s="642"/>
      <c r="Z29" s="677">
        <v>1.7</v>
      </c>
      <c r="AA29" s="677"/>
      <c r="AB29" s="677"/>
      <c r="AC29" s="677"/>
      <c r="AD29" s="678">
        <v>964939</v>
      </c>
      <c r="AE29" s="678"/>
      <c r="AF29" s="678"/>
      <c r="AG29" s="678"/>
      <c r="AH29" s="678"/>
      <c r="AI29" s="678"/>
      <c r="AJ29" s="678"/>
      <c r="AK29" s="678"/>
      <c r="AL29" s="643">
        <v>1.5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68</v>
      </c>
      <c r="CG29" s="674"/>
      <c r="CH29" s="674"/>
      <c r="CI29" s="674"/>
      <c r="CJ29" s="674"/>
      <c r="CK29" s="674"/>
      <c r="CL29" s="674"/>
      <c r="CM29" s="674"/>
      <c r="CN29" s="674"/>
      <c r="CO29" s="674"/>
      <c r="CP29" s="674"/>
      <c r="CQ29" s="675"/>
      <c r="CR29" s="640">
        <v>778811</v>
      </c>
      <c r="CS29" s="659"/>
      <c r="CT29" s="659"/>
      <c r="CU29" s="659"/>
      <c r="CV29" s="659"/>
      <c r="CW29" s="659"/>
      <c r="CX29" s="659"/>
      <c r="CY29" s="660"/>
      <c r="CZ29" s="643">
        <v>0.7</v>
      </c>
      <c r="DA29" s="661"/>
      <c r="DB29" s="661"/>
      <c r="DC29" s="662"/>
      <c r="DD29" s="646">
        <v>778811</v>
      </c>
      <c r="DE29" s="659"/>
      <c r="DF29" s="659"/>
      <c r="DG29" s="659"/>
      <c r="DH29" s="659"/>
      <c r="DI29" s="659"/>
      <c r="DJ29" s="659"/>
      <c r="DK29" s="660"/>
      <c r="DL29" s="646">
        <v>778811</v>
      </c>
      <c r="DM29" s="659"/>
      <c r="DN29" s="659"/>
      <c r="DO29" s="659"/>
      <c r="DP29" s="659"/>
      <c r="DQ29" s="659"/>
      <c r="DR29" s="659"/>
      <c r="DS29" s="659"/>
      <c r="DT29" s="659"/>
      <c r="DU29" s="659"/>
      <c r="DV29" s="660"/>
      <c r="DW29" s="643">
        <v>1.2</v>
      </c>
      <c r="DX29" s="661"/>
      <c r="DY29" s="661"/>
      <c r="DZ29" s="661"/>
      <c r="EA29" s="661"/>
      <c r="EB29" s="661"/>
      <c r="EC29" s="676"/>
    </row>
    <row r="30" spans="2:133" ht="11.25" customHeight="1" x14ac:dyDescent="0.2">
      <c r="B30" s="637" t="s">
        <v>305</v>
      </c>
      <c r="C30" s="638"/>
      <c r="D30" s="638"/>
      <c r="E30" s="638"/>
      <c r="F30" s="638"/>
      <c r="G30" s="638"/>
      <c r="H30" s="638"/>
      <c r="I30" s="638"/>
      <c r="J30" s="638"/>
      <c r="K30" s="638"/>
      <c r="L30" s="638"/>
      <c r="M30" s="638"/>
      <c r="N30" s="638"/>
      <c r="O30" s="638"/>
      <c r="P30" s="638"/>
      <c r="Q30" s="639"/>
      <c r="R30" s="640">
        <v>466409</v>
      </c>
      <c r="S30" s="641"/>
      <c r="T30" s="641"/>
      <c r="U30" s="641"/>
      <c r="V30" s="641"/>
      <c r="W30" s="641"/>
      <c r="X30" s="641"/>
      <c r="Y30" s="642"/>
      <c r="Z30" s="677">
        <v>0.4</v>
      </c>
      <c r="AA30" s="677"/>
      <c r="AB30" s="677"/>
      <c r="AC30" s="677"/>
      <c r="AD30" s="678" t="s">
        <v>144</v>
      </c>
      <c r="AE30" s="678"/>
      <c r="AF30" s="678"/>
      <c r="AG30" s="678"/>
      <c r="AH30" s="678"/>
      <c r="AI30" s="678"/>
      <c r="AJ30" s="678"/>
      <c r="AK30" s="678"/>
      <c r="AL30" s="643" t="s">
        <v>144</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743905</v>
      </c>
      <c r="CS30" s="641"/>
      <c r="CT30" s="641"/>
      <c r="CU30" s="641"/>
      <c r="CV30" s="641"/>
      <c r="CW30" s="641"/>
      <c r="CX30" s="641"/>
      <c r="CY30" s="642"/>
      <c r="CZ30" s="643">
        <v>0.7</v>
      </c>
      <c r="DA30" s="661"/>
      <c r="DB30" s="661"/>
      <c r="DC30" s="662"/>
      <c r="DD30" s="646">
        <v>743905</v>
      </c>
      <c r="DE30" s="641"/>
      <c r="DF30" s="641"/>
      <c r="DG30" s="641"/>
      <c r="DH30" s="641"/>
      <c r="DI30" s="641"/>
      <c r="DJ30" s="641"/>
      <c r="DK30" s="642"/>
      <c r="DL30" s="646">
        <v>743905</v>
      </c>
      <c r="DM30" s="641"/>
      <c r="DN30" s="641"/>
      <c r="DO30" s="641"/>
      <c r="DP30" s="641"/>
      <c r="DQ30" s="641"/>
      <c r="DR30" s="641"/>
      <c r="DS30" s="641"/>
      <c r="DT30" s="641"/>
      <c r="DU30" s="641"/>
      <c r="DV30" s="642"/>
      <c r="DW30" s="643">
        <v>1.2</v>
      </c>
      <c r="DX30" s="661"/>
      <c r="DY30" s="661"/>
      <c r="DZ30" s="661"/>
      <c r="EA30" s="661"/>
      <c r="EB30" s="661"/>
      <c r="EC30" s="676"/>
    </row>
    <row r="31" spans="2:133" ht="11.25" customHeight="1" x14ac:dyDescent="0.2">
      <c r="B31" s="637" t="s">
        <v>309</v>
      </c>
      <c r="C31" s="638"/>
      <c r="D31" s="638"/>
      <c r="E31" s="638"/>
      <c r="F31" s="638"/>
      <c r="G31" s="638"/>
      <c r="H31" s="638"/>
      <c r="I31" s="638"/>
      <c r="J31" s="638"/>
      <c r="K31" s="638"/>
      <c r="L31" s="638"/>
      <c r="M31" s="638"/>
      <c r="N31" s="638"/>
      <c r="O31" s="638"/>
      <c r="P31" s="638"/>
      <c r="Q31" s="639"/>
      <c r="R31" s="640">
        <v>17293641</v>
      </c>
      <c r="S31" s="641"/>
      <c r="T31" s="641"/>
      <c r="U31" s="641"/>
      <c r="V31" s="641"/>
      <c r="W31" s="641"/>
      <c r="X31" s="641"/>
      <c r="Y31" s="642"/>
      <c r="Z31" s="677">
        <v>14.8</v>
      </c>
      <c r="AA31" s="677"/>
      <c r="AB31" s="677"/>
      <c r="AC31" s="677"/>
      <c r="AD31" s="678" t="s">
        <v>144</v>
      </c>
      <c r="AE31" s="678"/>
      <c r="AF31" s="678"/>
      <c r="AG31" s="678"/>
      <c r="AH31" s="678"/>
      <c r="AI31" s="678"/>
      <c r="AJ31" s="678"/>
      <c r="AK31" s="678"/>
      <c r="AL31" s="643" t="s">
        <v>144</v>
      </c>
      <c r="AM31" s="644"/>
      <c r="AN31" s="644"/>
      <c r="AO31" s="679"/>
      <c r="AP31" s="716" t="s">
        <v>310</v>
      </c>
      <c r="AQ31" s="717"/>
      <c r="AR31" s="717"/>
      <c r="AS31" s="717"/>
      <c r="AT31" s="722" t="s">
        <v>311</v>
      </c>
      <c r="AU31" s="231"/>
      <c r="AV31" s="231"/>
      <c r="AW31" s="231"/>
      <c r="AX31" s="706" t="s">
        <v>185</v>
      </c>
      <c r="AY31" s="707"/>
      <c r="AZ31" s="707"/>
      <c r="BA31" s="707"/>
      <c r="BB31" s="707"/>
      <c r="BC31" s="707"/>
      <c r="BD31" s="707"/>
      <c r="BE31" s="707"/>
      <c r="BF31" s="708"/>
      <c r="BG31" s="709">
        <v>99.5</v>
      </c>
      <c r="BH31" s="710"/>
      <c r="BI31" s="710"/>
      <c r="BJ31" s="710"/>
      <c r="BK31" s="710"/>
      <c r="BL31" s="710"/>
      <c r="BM31" s="711">
        <v>99</v>
      </c>
      <c r="BN31" s="710"/>
      <c r="BO31" s="710"/>
      <c r="BP31" s="710"/>
      <c r="BQ31" s="712"/>
      <c r="BR31" s="709">
        <v>99.7</v>
      </c>
      <c r="BS31" s="710"/>
      <c r="BT31" s="710"/>
      <c r="BU31" s="710"/>
      <c r="BV31" s="710"/>
      <c r="BW31" s="710"/>
      <c r="BX31" s="711">
        <v>99.2</v>
      </c>
      <c r="BY31" s="710"/>
      <c r="BZ31" s="710"/>
      <c r="CA31" s="710"/>
      <c r="CB31" s="712"/>
      <c r="CD31" s="727"/>
      <c r="CE31" s="728"/>
      <c r="CF31" s="673" t="s">
        <v>312</v>
      </c>
      <c r="CG31" s="674"/>
      <c r="CH31" s="674"/>
      <c r="CI31" s="674"/>
      <c r="CJ31" s="674"/>
      <c r="CK31" s="674"/>
      <c r="CL31" s="674"/>
      <c r="CM31" s="674"/>
      <c r="CN31" s="674"/>
      <c r="CO31" s="674"/>
      <c r="CP31" s="674"/>
      <c r="CQ31" s="675"/>
      <c r="CR31" s="640">
        <v>34906</v>
      </c>
      <c r="CS31" s="659"/>
      <c r="CT31" s="659"/>
      <c r="CU31" s="659"/>
      <c r="CV31" s="659"/>
      <c r="CW31" s="659"/>
      <c r="CX31" s="659"/>
      <c r="CY31" s="660"/>
      <c r="CZ31" s="643">
        <v>0</v>
      </c>
      <c r="DA31" s="661"/>
      <c r="DB31" s="661"/>
      <c r="DC31" s="662"/>
      <c r="DD31" s="646">
        <v>34906</v>
      </c>
      <c r="DE31" s="659"/>
      <c r="DF31" s="659"/>
      <c r="DG31" s="659"/>
      <c r="DH31" s="659"/>
      <c r="DI31" s="659"/>
      <c r="DJ31" s="659"/>
      <c r="DK31" s="660"/>
      <c r="DL31" s="646">
        <v>34906</v>
      </c>
      <c r="DM31" s="659"/>
      <c r="DN31" s="659"/>
      <c r="DO31" s="659"/>
      <c r="DP31" s="659"/>
      <c r="DQ31" s="659"/>
      <c r="DR31" s="659"/>
      <c r="DS31" s="659"/>
      <c r="DT31" s="659"/>
      <c r="DU31" s="659"/>
      <c r="DV31" s="660"/>
      <c r="DW31" s="643">
        <v>0.1</v>
      </c>
      <c r="DX31" s="661"/>
      <c r="DY31" s="661"/>
      <c r="DZ31" s="661"/>
      <c r="EA31" s="661"/>
      <c r="EB31" s="661"/>
      <c r="EC31" s="676"/>
    </row>
    <row r="32" spans="2:133" ht="11.25" customHeight="1" x14ac:dyDescent="0.2">
      <c r="B32" s="731" t="s">
        <v>313</v>
      </c>
      <c r="C32" s="732"/>
      <c r="D32" s="732"/>
      <c r="E32" s="732"/>
      <c r="F32" s="732"/>
      <c r="G32" s="732"/>
      <c r="H32" s="732"/>
      <c r="I32" s="732"/>
      <c r="J32" s="732"/>
      <c r="K32" s="732"/>
      <c r="L32" s="732"/>
      <c r="M32" s="732"/>
      <c r="N32" s="732"/>
      <c r="O32" s="732"/>
      <c r="P32" s="732"/>
      <c r="Q32" s="733"/>
      <c r="R32" s="640">
        <v>22315957</v>
      </c>
      <c r="S32" s="641"/>
      <c r="T32" s="641"/>
      <c r="U32" s="641"/>
      <c r="V32" s="641"/>
      <c r="W32" s="641"/>
      <c r="X32" s="641"/>
      <c r="Y32" s="642"/>
      <c r="Z32" s="677">
        <v>19.100000000000001</v>
      </c>
      <c r="AA32" s="677"/>
      <c r="AB32" s="677"/>
      <c r="AC32" s="677"/>
      <c r="AD32" s="678">
        <v>19803064</v>
      </c>
      <c r="AE32" s="678"/>
      <c r="AF32" s="678"/>
      <c r="AG32" s="678"/>
      <c r="AH32" s="678"/>
      <c r="AI32" s="678"/>
      <c r="AJ32" s="678"/>
      <c r="AK32" s="678"/>
      <c r="AL32" s="643">
        <v>31.4</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99.4</v>
      </c>
      <c r="BH32" s="659"/>
      <c r="BI32" s="659"/>
      <c r="BJ32" s="659"/>
      <c r="BK32" s="659"/>
      <c r="BL32" s="659"/>
      <c r="BM32" s="644">
        <v>99</v>
      </c>
      <c r="BN32" s="705"/>
      <c r="BO32" s="705"/>
      <c r="BP32" s="705"/>
      <c r="BQ32" s="683"/>
      <c r="BR32" s="713">
        <v>99.7</v>
      </c>
      <c r="BS32" s="659"/>
      <c r="BT32" s="659"/>
      <c r="BU32" s="659"/>
      <c r="BV32" s="659"/>
      <c r="BW32" s="659"/>
      <c r="BX32" s="644">
        <v>99.2</v>
      </c>
      <c r="BY32" s="705"/>
      <c r="BZ32" s="705"/>
      <c r="CA32" s="705"/>
      <c r="CB32" s="683"/>
      <c r="CD32" s="729"/>
      <c r="CE32" s="730"/>
      <c r="CF32" s="673" t="s">
        <v>316</v>
      </c>
      <c r="CG32" s="674"/>
      <c r="CH32" s="674"/>
      <c r="CI32" s="674"/>
      <c r="CJ32" s="674"/>
      <c r="CK32" s="674"/>
      <c r="CL32" s="674"/>
      <c r="CM32" s="674"/>
      <c r="CN32" s="674"/>
      <c r="CO32" s="674"/>
      <c r="CP32" s="674"/>
      <c r="CQ32" s="675"/>
      <c r="CR32" s="640" t="s">
        <v>144</v>
      </c>
      <c r="CS32" s="641"/>
      <c r="CT32" s="641"/>
      <c r="CU32" s="641"/>
      <c r="CV32" s="641"/>
      <c r="CW32" s="641"/>
      <c r="CX32" s="641"/>
      <c r="CY32" s="642"/>
      <c r="CZ32" s="643" t="s">
        <v>144</v>
      </c>
      <c r="DA32" s="661"/>
      <c r="DB32" s="661"/>
      <c r="DC32" s="662"/>
      <c r="DD32" s="646" t="s">
        <v>144</v>
      </c>
      <c r="DE32" s="641"/>
      <c r="DF32" s="641"/>
      <c r="DG32" s="641"/>
      <c r="DH32" s="641"/>
      <c r="DI32" s="641"/>
      <c r="DJ32" s="641"/>
      <c r="DK32" s="642"/>
      <c r="DL32" s="646" t="s">
        <v>144</v>
      </c>
      <c r="DM32" s="641"/>
      <c r="DN32" s="641"/>
      <c r="DO32" s="641"/>
      <c r="DP32" s="641"/>
      <c r="DQ32" s="641"/>
      <c r="DR32" s="641"/>
      <c r="DS32" s="641"/>
      <c r="DT32" s="641"/>
      <c r="DU32" s="641"/>
      <c r="DV32" s="642"/>
      <c r="DW32" s="643" t="s">
        <v>144</v>
      </c>
      <c r="DX32" s="661"/>
      <c r="DY32" s="661"/>
      <c r="DZ32" s="661"/>
      <c r="EA32" s="661"/>
      <c r="EB32" s="661"/>
      <c r="EC32" s="676"/>
    </row>
    <row r="33" spans="2:133" ht="11.25" customHeight="1" x14ac:dyDescent="0.2">
      <c r="B33" s="637" t="s">
        <v>317</v>
      </c>
      <c r="C33" s="638"/>
      <c r="D33" s="638"/>
      <c r="E33" s="638"/>
      <c r="F33" s="638"/>
      <c r="G33" s="638"/>
      <c r="H33" s="638"/>
      <c r="I33" s="638"/>
      <c r="J33" s="638"/>
      <c r="K33" s="638"/>
      <c r="L33" s="638"/>
      <c r="M33" s="638"/>
      <c r="N33" s="638"/>
      <c r="O33" s="638"/>
      <c r="P33" s="638"/>
      <c r="Q33" s="639"/>
      <c r="R33" s="640">
        <v>10290922</v>
      </c>
      <c r="S33" s="641"/>
      <c r="T33" s="641"/>
      <c r="U33" s="641"/>
      <c r="V33" s="641"/>
      <c r="W33" s="641"/>
      <c r="X33" s="641"/>
      <c r="Y33" s="642"/>
      <c r="Z33" s="677">
        <v>8.8000000000000007</v>
      </c>
      <c r="AA33" s="677"/>
      <c r="AB33" s="677"/>
      <c r="AC33" s="677"/>
      <c r="AD33" s="678" t="s">
        <v>144</v>
      </c>
      <c r="AE33" s="678"/>
      <c r="AF33" s="678"/>
      <c r="AG33" s="678"/>
      <c r="AH33" s="678"/>
      <c r="AI33" s="678"/>
      <c r="AJ33" s="678"/>
      <c r="AK33" s="678"/>
      <c r="AL33" s="643" t="s">
        <v>144</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t="s">
        <v>144</v>
      </c>
      <c r="BH33" s="625"/>
      <c r="BI33" s="625"/>
      <c r="BJ33" s="625"/>
      <c r="BK33" s="625"/>
      <c r="BL33" s="625"/>
      <c r="BM33" s="668" t="s">
        <v>144</v>
      </c>
      <c r="BN33" s="625"/>
      <c r="BO33" s="625"/>
      <c r="BP33" s="625"/>
      <c r="BQ33" s="689"/>
      <c r="BR33" s="704" t="s">
        <v>144</v>
      </c>
      <c r="BS33" s="625"/>
      <c r="BT33" s="625"/>
      <c r="BU33" s="625"/>
      <c r="BV33" s="625"/>
      <c r="BW33" s="625"/>
      <c r="BX33" s="668" t="s">
        <v>144</v>
      </c>
      <c r="BY33" s="625"/>
      <c r="BZ33" s="625"/>
      <c r="CA33" s="625"/>
      <c r="CB33" s="689"/>
      <c r="CD33" s="673" t="s">
        <v>319</v>
      </c>
      <c r="CE33" s="674"/>
      <c r="CF33" s="674"/>
      <c r="CG33" s="674"/>
      <c r="CH33" s="674"/>
      <c r="CI33" s="674"/>
      <c r="CJ33" s="674"/>
      <c r="CK33" s="674"/>
      <c r="CL33" s="674"/>
      <c r="CM33" s="674"/>
      <c r="CN33" s="674"/>
      <c r="CO33" s="674"/>
      <c r="CP33" s="674"/>
      <c r="CQ33" s="675"/>
      <c r="CR33" s="640">
        <v>44056522</v>
      </c>
      <c r="CS33" s="659"/>
      <c r="CT33" s="659"/>
      <c r="CU33" s="659"/>
      <c r="CV33" s="659"/>
      <c r="CW33" s="659"/>
      <c r="CX33" s="659"/>
      <c r="CY33" s="660"/>
      <c r="CZ33" s="643">
        <v>39.9</v>
      </c>
      <c r="DA33" s="661"/>
      <c r="DB33" s="661"/>
      <c r="DC33" s="662"/>
      <c r="DD33" s="646">
        <v>36078579</v>
      </c>
      <c r="DE33" s="659"/>
      <c r="DF33" s="659"/>
      <c r="DG33" s="659"/>
      <c r="DH33" s="659"/>
      <c r="DI33" s="659"/>
      <c r="DJ33" s="659"/>
      <c r="DK33" s="660"/>
      <c r="DL33" s="646">
        <v>23664742</v>
      </c>
      <c r="DM33" s="659"/>
      <c r="DN33" s="659"/>
      <c r="DO33" s="659"/>
      <c r="DP33" s="659"/>
      <c r="DQ33" s="659"/>
      <c r="DR33" s="659"/>
      <c r="DS33" s="659"/>
      <c r="DT33" s="659"/>
      <c r="DU33" s="659"/>
      <c r="DV33" s="660"/>
      <c r="DW33" s="643">
        <v>37.5</v>
      </c>
      <c r="DX33" s="661"/>
      <c r="DY33" s="661"/>
      <c r="DZ33" s="661"/>
      <c r="EA33" s="661"/>
      <c r="EB33" s="661"/>
      <c r="EC33" s="676"/>
    </row>
    <row r="34" spans="2:133" ht="11.25" customHeight="1" x14ac:dyDescent="0.2">
      <c r="B34" s="637" t="s">
        <v>320</v>
      </c>
      <c r="C34" s="638"/>
      <c r="D34" s="638"/>
      <c r="E34" s="638"/>
      <c r="F34" s="638"/>
      <c r="G34" s="638"/>
      <c r="H34" s="638"/>
      <c r="I34" s="638"/>
      <c r="J34" s="638"/>
      <c r="K34" s="638"/>
      <c r="L34" s="638"/>
      <c r="M34" s="638"/>
      <c r="N34" s="638"/>
      <c r="O34" s="638"/>
      <c r="P34" s="638"/>
      <c r="Q34" s="639"/>
      <c r="R34" s="640">
        <v>732276</v>
      </c>
      <c r="S34" s="641"/>
      <c r="T34" s="641"/>
      <c r="U34" s="641"/>
      <c r="V34" s="641"/>
      <c r="W34" s="641"/>
      <c r="X34" s="641"/>
      <c r="Y34" s="642"/>
      <c r="Z34" s="677">
        <v>0.6</v>
      </c>
      <c r="AA34" s="677"/>
      <c r="AB34" s="677"/>
      <c r="AC34" s="677"/>
      <c r="AD34" s="678">
        <v>634057</v>
      </c>
      <c r="AE34" s="678"/>
      <c r="AF34" s="678"/>
      <c r="AG34" s="678"/>
      <c r="AH34" s="678"/>
      <c r="AI34" s="678"/>
      <c r="AJ34" s="678"/>
      <c r="AK34" s="678"/>
      <c r="AL34" s="643">
        <v>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20049998</v>
      </c>
      <c r="CS34" s="641"/>
      <c r="CT34" s="641"/>
      <c r="CU34" s="641"/>
      <c r="CV34" s="641"/>
      <c r="CW34" s="641"/>
      <c r="CX34" s="641"/>
      <c r="CY34" s="642"/>
      <c r="CZ34" s="643">
        <v>18.2</v>
      </c>
      <c r="DA34" s="661"/>
      <c r="DB34" s="661"/>
      <c r="DC34" s="662"/>
      <c r="DD34" s="646">
        <v>17684697</v>
      </c>
      <c r="DE34" s="641"/>
      <c r="DF34" s="641"/>
      <c r="DG34" s="641"/>
      <c r="DH34" s="641"/>
      <c r="DI34" s="641"/>
      <c r="DJ34" s="641"/>
      <c r="DK34" s="642"/>
      <c r="DL34" s="646">
        <v>15470945</v>
      </c>
      <c r="DM34" s="641"/>
      <c r="DN34" s="641"/>
      <c r="DO34" s="641"/>
      <c r="DP34" s="641"/>
      <c r="DQ34" s="641"/>
      <c r="DR34" s="641"/>
      <c r="DS34" s="641"/>
      <c r="DT34" s="641"/>
      <c r="DU34" s="641"/>
      <c r="DV34" s="642"/>
      <c r="DW34" s="643">
        <v>24.5</v>
      </c>
      <c r="DX34" s="661"/>
      <c r="DY34" s="661"/>
      <c r="DZ34" s="661"/>
      <c r="EA34" s="661"/>
      <c r="EB34" s="661"/>
      <c r="EC34" s="676"/>
    </row>
    <row r="35" spans="2:133" ht="11.25" customHeight="1" x14ac:dyDescent="0.2">
      <c r="B35" s="637" t="s">
        <v>322</v>
      </c>
      <c r="C35" s="638"/>
      <c r="D35" s="638"/>
      <c r="E35" s="638"/>
      <c r="F35" s="638"/>
      <c r="G35" s="638"/>
      <c r="H35" s="638"/>
      <c r="I35" s="638"/>
      <c r="J35" s="638"/>
      <c r="K35" s="638"/>
      <c r="L35" s="638"/>
      <c r="M35" s="638"/>
      <c r="N35" s="638"/>
      <c r="O35" s="638"/>
      <c r="P35" s="638"/>
      <c r="Q35" s="639"/>
      <c r="R35" s="640">
        <v>239157</v>
      </c>
      <c r="S35" s="641"/>
      <c r="T35" s="641"/>
      <c r="U35" s="641"/>
      <c r="V35" s="641"/>
      <c r="W35" s="641"/>
      <c r="X35" s="641"/>
      <c r="Y35" s="642"/>
      <c r="Z35" s="677">
        <v>0.2</v>
      </c>
      <c r="AA35" s="677"/>
      <c r="AB35" s="677"/>
      <c r="AC35" s="677"/>
      <c r="AD35" s="678" t="s">
        <v>144</v>
      </c>
      <c r="AE35" s="678"/>
      <c r="AF35" s="678"/>
      <c r="AG35" s="678"/>
      <c r="AH35" s="678"/>
      <c r="AI35" s="678"/>
      <c r="AJ35" s="678"/>
      <c r="AK35" s="678"/>
      <c r="AL35" s="643" t="s">
        <v>144</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445584</v>
      </c>
      <c r="CS35" s="659"/>
      <c r="CT35" s="659"/>
      <c r="CU35" s="659"/>
      <c r="CV35" s="659"/>
      <c r="CW35" s="659"/>
      <c r="CX35" s="659"/>
      <c r="CY35" s="660"/>
      <c r="CZ35" s="643">
        <v>0.4</v>
      </c>
      <c r="DA35" s="661"/>
      <c r="DB35" s="661"/>
      <c r="DC35" s="662"/>
      <c r="DD35" s="646">
        <v>414276</v>
      </c>
      <c r="DE35" s="659"/>
      <c r="DF35" s="659"/>
      <c r="DG35" s="659"/>
      <c r="DH35" s="659"/>
      <c r="DI35" s="659"/>
      <c r="DJ35" s="659"/>
      <c r="DK35" s="660"/>
      <c r="DL35" s="646">
        <v>414276</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2">
      <c r="B36" s="637" t="s">
        <v>326</v>
      </c>
      <c r="C36" s="638"/>
      <c r="D36" s="638"/>
      <c r="E36" s="638"/>
      <c r="F36" s="638"/>
      <c r="G36" s="638"/>
      <c r="H36" s="638"/>
      <c r="I36" s="638"/>
      <c r="J36" s="638"/>
      <c r="K36" s="638"/>
      <c r="L36" s="638"/>
      <c r="M36" s="638"/>
      <c r="N36" s="638"/>
      <c r="O36" s="638"/>
      <c r="P36" s="638"/>
      <c r="Q36" s="639"/>
      <c r="R36" s="640">
        <v>12400663</v>
      </c>
      <c r="S36" s="641"/>
      <c r="T36" s="641"/>
      <c r="U36" s="641"/>
      <c r="V36" s="641"/>
      <c r="W36" s="641"/>
      <c r="X36" s="641"/>
      <c r="Y36" s="642"/>
      <c r="Z36" s="677">
        <v>10.6</v>
      </c>
      <c r="AA36" s="677"/>
      <c r="AB36" s="677"/>
      <c r="AC36" s="677"/>
      <c r="AD36" s="678" t="s">
        <v>144</v>
      </c>
      <c r="AE36" s="678"/>
      <c r="AF36" s="678"/>
      <c r="AG36" s="678"/>
      <c r="AH36" s="678"/>
      <c r="AI36" s="678"/>
      <c r="AJ36" s="678"/>
      <c r="AK36" s="678"/>
      <c r="AL36" s="643" t="s">
        <v>144</v>
      </c>
      <c r="AM36" s="644"/>
      <c r="AN36" s="644"/>
      <c r="AO36" s="679"/>
      <c r="AP36" s="235"/>
      <c r="AQ36" s="692" t="s">
        <v>327</v>
      </c>
      <c r="AR36" s="693"/>
      <c r="AS36" s="693"/>
      <c r="AT36" s="693"/>
      <c r="AU36" s="693"/>
      <c r="AV36" s="693"/>
      <c r="AW36" s="693"/>
      <c r="AX36" s="693"/>
      <c r="AY36" s="694"/>
      <c r="AZ36" s="695">
        <v>8982461</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468845</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6691841</v>
      </c>
      <c r="CS36" s="641"/>
      <c r="CT36" s="641"/>
      <c r="CU36" s="641"/>
      <c r="CV36" s="641"/>
      <c r="CW36" s="641"/>
      <c r="CX36" s="641"/>
      <c r="CY36" s="642"/>
      <c r="CZ36" s="643">
        <v>6.1</v>
      </c>
      <c r="DA36" s="661"/>
      <c r="DB36" s="661"/>
      <c r="DC36" s="662"/>
      <c r="DD36" s="646">
        <v>4140119</v>
      </c>
      <c r="DE36" s="641"/>
      <c r="DF36" s="641"/>
      <c r="DG36" s="641"/>
      <c r="DH36" s="641"/>
      <c r="DI36" s="641"/>
      <c r="DJ36" s="641"/>
      <c r="DK36" s="642"/>
      <c r="DL36" s="646">
        <v>2919577</v>
      </c>
      <c r="DM36" s="641"/>
      <c r="DN36" s="641"/>
      <c r="DO36" s="641"/>
      <c r="DP36" s="641"/>
      <c r="DQ36" s="641"/>
      <c r="DR36" s="641"/>
      <c r="DS36" s="641"/>
      <c r="DT36" s="641"/>
      <c r="DU36" s="641"/>
      <c r="DV36" s="642"/>
      <c r="DW36" s="643">
        <v>4.5999999999999996</v>
      </c>
      <c r="DX36" s="661"/>
      <c r="DY36" s="661"/>
      <c r="DZ36" s="661"/>
      <c r="EA36" s="661"/>
      <c r="EB36" s="661"/>
      <c r="EC36" s="676"/>
    </row>
    <row r="37" spans="2:133" ht="11.25" customHeight="1" x14ac:dyDescent="0.2">
      <c r="B37" s="637" t="s">
        <v>330</v>
      </c>
      <c r="C37" s="638"/>
      <c r="D37" s="638"/>
      <c r="E37" s="638"/>
      <c r="F37" s="638"/>
      <c r="G37" s="638"/>
      <c r="H37" s="638"/>
      <c r="I37" s="638"/>
      <c r="J37" s="638"/>
      <c r="K37" s="638"/>
      <c r="L37" s="638"/>
      <c r="M37" s="638"/>
      <c r="N37" s="638"/>
      <c r="O37" s="638"/>
      <c r="P37" s="638"/>
      <c r="Q37" s="639"/>
      <c r="R37" s="640">
        <v>6049991</v>
      </c>
      <c r="S37" s="641"/>
      <c r="T37" s="641"/>
      <c r="U37" s="641"/>
      <c r="V37" s="641"/>
      <c r="W37" s="641"/>
      <c r="X37" s="641"/>
      <c r="Y37" s="642"/>
      <c r="Z37" s="677">
        <v>5.2</v>
      </c>
      <c r="AA37" s="677"/>
      <c r="AB37" s="677"/>
      <c r="AC37" s="677"/>
      <c r="AD37" s="678" t="s">
        <v>144</v>
      </c>
      <c r="AE37" s="678"/>
      <c r="AF37" s="678"/>
      <c r="AG37" s="678"/>
      <c r="AH37" s="678"/>
      <c r="AI37" s="678"/>
      <c r="AJ37" s="678"/>
      <c r="AK37" s="678"/>
      <c r="AL37" s="643" t="s">
        <v>144</v>
      </c>
      <c r="AM37" s="644"/>
      <c r="AN37" s="644"/>
      <c r="AO37" s="679"/>
      <c r="AQ37" s="680" t="s">
        <v>331</v>
      </c>
      <c r="AR37" s="681"/>
      <c r="AS37" s="681"/>
      <c r="AT37" s="681"/>
      <c r="AU37" s="681"/>
      <c r="AV37" s="681"/>
      <c r="AW37" s="681"/>
      <c r="AX37" s="681"/>
      <c r="AY37" s="682"/>
      <c r="AZ37" s="640">
        <v>44</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468845</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1018421</v>
      </c>
      <c r="CS37" s="659"/>
      <c r="CT37" s="659"/>
      <c r="CU37" s="659"/>
      <c r="CV37" s="659"/>
      <c r="CW37" s="659"/>
      <c r="CX37" s="659"/>
      <c r="CY37" s="660"/>
      <c r="CZ37" s="643">
        <v>0.9</v>
      </c>
      <c r="DA37" s="661"/>
      <c r="DB37" s="661"/>
      <c r="DC37" s="662"/>
      <c r="DD37" s="646">
        <v>1018311</v>
      </c>
      <c r="DE37" s="659"/>
      <c r="DF37" s="659"/>
      <c r="DG37" s="659"/>
      <c r="DH37" s="659"/>
      <c r="DI37" s="659"/>
      <c r="DJ37" s="659"/>
      <c r="DK37" s="660"/>
      <c r="DL37" s="646">
        <v>750794</v>
      </c>
      <c r="DM37" s="659"/>
      <c r="DN37" s="659"/>
      <c r="DO37" s="659"/>
      <c r="DP37" s="659"/>
      <c r="DQ37" s="659"/>
      <c r="DR37" s="659"/>
      <c r="DS37" s="659"/>
      <c r="DT37" s="659"/>
      <c r="DU37" s="659"/>
      <c r="DV37" s="660"/>
      <c r="DW37" s="643">
        <v>1.2</v>
      </c>
      <c r="DX37" s="661"/>
      <c r="DY37" s="661"/>
      <c r="DZ37" s="661"/>
      <c r="EA37" s="661"/>
      <c r="EB37" s="661"/>
      <c r="EC37" s="676"/>
    </row>
    <row r="38" spans="2:133" ht="11.25" customHeight="1" x14ac:dyDescent="0.2">
      <c r="B38" s="637" t="s">
        <v>334</v>
      </c>
      <c r="C38" s="638"/>
      <c r="D38" s="638"/>
      <c r="E38" s="638"/>
      <c r="F38" s="638"/>
      <c r="G38" s="638"/>
      <c r="H38" s="638"/>
      <c r="I38" s="638"/>
      <c r="J38" s="638"/>
      <c r="K38" s="638"/>
      <c r="L38" s="638"/>
      <c r="M38" s="638"/>
      <c r="N38" s="638"/>
      <c r="O38" s="638"/>
      <c r="P38" s="638"/>
      <c r="Q38" s="639"/>
      <c r="R38" s="640">
        <v>1858631</v>
      </c>
      <c r="S38" s="641"/>
      <c r="T38" s="641"/>
      <c r="U38" s="641"/>
      <c r="V38" s="641"/>
      <c r="W38" s="641"/>
      <c r="X38" s="641"/>
      <c r="Y38" s="642"/>
      <c r="Z38" s="677">
        <v>1.6</v>
      </c>
      <c r="AA38" s="677"/>
      <c r="AB38" s="677"/>
      <c r="AC38" s="677"/>
      <c r="AD38" s="678">
        <v>23532</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t="s">
        <v>144</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31283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8982461</v>
      </c>
      <c r="CS38" s="641"/>
      <c r="CT38" s="641"/>
      <c r="CU38" s="641"/>
      <c r="CV38" s="641"/>
      <c r="CW38" s="641"/>
      <c r="CX38" s="641"/>
      <c r="CY38" s="642"/>
      <c r="CZ38" s="643">
        <v>8.1</v>
      </c>
      <c r="DA38" s="661"/>
      <c r="DB38" s="661"/>
      <c r="DC38" s="662"/>
      <c r="DD38" s="646">
        <v>6078396</v>
      </c>
      <c r="DE38" s="641"/>
      <c r="DF38" s="641"/>
      <c r="DG38" s="641"/>
      <c r="DH38" s="641"/>
      <c r="DI38" s="641"/>
      <c r="DJ38" s="641"/>
      <c r="DK38" s="642"/>
      <c r="DL38" s="646">
        <v>4858441</v>
      </c>
      <c r="DM38" s="641"/>
      <c r="DN38" s="641"/>
      <c r="DO38" s="641"/>
      <c r="DP38" s="641"/>
      <c r="DQ38" s="641"/>
      <c r="DR38" s="641"/>
      <c r="DS38" s="641"/>
      <c r="DT38" s="641"/>
      <c r="DU38" s="641"/>
      <c r="DV38" s="642"/>
      <c r="DW38" s="643">
        <v>7.7</v>
      </c>
      <c r="DX38" s="661"/>
      <c r="DY38" s="661"/>
      <c r="DZ38" s="661"/>
      <c r="EA38" s="661"/>
      <c r="EB38" s="661"/>
      <c r="EC38" s="676"/>
    </row>
    <row r="39" spans="2:133" ht="11.25" customHeight="1" x14ac:dyDescent="0.2">
      <c r="B39" s="637" t="s">
        <v>338</v>
      </c>
      <c r="C39" s="638"/>
      <c r="D39" s="638"/>
      <c r="E39" s="638"/>
      <c r="F39" s="638"/>
      <c r="G39" s="638"/>
      <c r="H39" s="638"/>
      <c r="I39" s="638"/>
      <c r="J39" s="638"/>
      <c r="K39" s="638"/>
      <c r="L39" s="638"/>
      <c r="M39" s="638"/>
      <c r="N39" s="638"/>
      <c r="O39" s="638"/>
      <c r="P39" s="638"/>
      <c r="Q39" s="639"/>
      <c r="R39" s="640">
        <v>209000</v>
      </c>
      <c r="S39" s="641"/>
      <c r="T39" s="641"/>
      <c r="U39" s="641"/>
      <c r="V39" s="641"/>
      <c r="W39" s="641"/>
      <c r="X39" s="641"/>
      <c r="Y39" s="642"/>
      <c r="Z39" s="677">
        <v>0.2</v>
      </c>
      <c r="AA39" s="677"/>
      <c r="AB39" s="677"/>
      <c r="AC39" s="677"/>
      <c r="AD39" s="678" t="s">
        <v>144</v>
      </c>
      <c r="AE39" s="678"/>
      <c r="AF39" s="678"/>
      <c r="AG39" s="678"/>
      <c r="AH39" s="678"/>
      <c r="AI39" s="678"/>
      <c r="AJ39" s="678"/>
      <c r="AK39" s="678"/>
      <c r="AL39" s="643" t="s">
        <v>144</v>
      </c>
      <c r="AM39" s="644"/>
      <c r="AN39" s="644"/>
      <c r="AO39" s="679"/>
      <c r="AQ39" s="680" t="s">
        <v>339</v>
      </c>
      <c r="AR39" s="681"/>
      <c r="AS39" s="681"/>
      <c r="AT39" s="681"/>
      <c r="AU39" s="681"/>
      <c r="AV39" s="681"/>
      <c r="AW39" s="681"/>
      <c r="AX39" s="681"/>
      <c r="AY39" s="682"/>
      <c r="AZ39" s="640" t="s">
        <v>144</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41666</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7885106</v>
      </c>
      <c r="CS39" s="659"/>
      <c r="CT39" s="659"/>
      <c r="CU39" s="659"/>
      <c r="CV39" s="659"/>
      <c r="CW39" s="659"/>
      <c r="CX39" s="659"/>
      <c r="CY39" s="660"/>
      <c r="CZ39" s="643">
        <v>7.1</v>
      </c>
      <c r="DA39" s="661"/>
      <c r="DB39" s="661"/>
      <c r="DC39" s="662"/>
      <c r="DD39" s="646">
        <v>7759588</v>
      </c>
      <c r="DE39" s="659"/>
      <c r="DF39" s="659"/>
      <c r="DG39" s="659"/>
      <c r="DH39" s="659"/>
      <c r="DI39" s="659"/>
      <c r="DJ39" s="659"/>
      <c r="DK39" s="660"/>
      <c r="DL39" s="646" t="s">
        <v>144</v>
      </c>
      <c r="DM39" s="659"/>
      <c r="DN39" s="659"/>
      <c r="DO39" s="659"/>
      <c r="DP39" s="659"/>
      <c r="DQ39" s="659"/>
      <c r="DR39" s="659"/>
      <c r="DS39" s="659"/>
      <c r="DT39" s="659"/>
      <c r="DU39" s="659"/>
      <c r="DV39" s="660"/>
      <c r="DW39" s="643" t="s">
        <v>144</v>
      </c>
      <c r="DX39" s="661"/>
      <c r="DY39" s="661"/>
      <c r="DZ39" s="661"/>
      <c r="EA39" s="661"/>
      <c r="EB39" s="661"/>
      <c r="EC39" s="676"/>
    </row>
    <row r="40" spans="2:133" ht="11.25" customHeight="1" x14ac:dyDescent="0.2">
      <c r="B40" s="637" t="s">
        <v>342</v>
      </c>
      <c r="C40" s="638"/>
      <c r="D40" s="638"/>
      <c r="E40" s="638"/>
      <c r="F40" s="638"/>
      <c r="G40" s="638"/>
      <c r="H40" s="638"/>
      <c r="I40" s="638"/>
      <c r="J40" s="638"/>
      <c r="K40" s="638"/>
      <c r="L40" s="638"/>
      <c r="M40" s="638"/>
      <c r="N40" s="638"/>
      <c r="O40" s="638"/>
      <c r="P40" s="638"/>
      <c r="Q40" s="639"/>
      <c r="R40" s="640" t="s">
        <v>144</v>
      </c>
      <c r="S40" s="641"/>
      <c r="T40" s="641"/>
      <c r="U40" s="641"/>
      <c r="V40" s="641"/>
      <c r="W40" s="641"/>
      <c r="X40" s="641"/>
      <c r="Y40" s="642"/>
      <c r="Z40" s="677" t="s">
        <v>144</v>
      </c>
      <c r="AA40" s="677"/>
      <c r="AB40" s="677"/>
      <c r="AC40" s="677"/>
      <c r="AD40" s="678" t="s">
        <v>144</v>
      </c>
      <c r="AE40" s="678"/>
      <c r="AF40" s="678"/>
      <c r="AG40" s="678"/>
      <c r="AH40" s="678"/>
      <c r="AI40" s="678"/>
      <c r="AJ40" s="678"/>
      <c r="AK40" s="678"/>
      <c r="AL40" s="643" t="s">
        <v>144</v>
      </c>
      <c r="AM40" s="644"/>
      <c r="AN40" s="644"/>
      <c r="AO40" s="679"/>
      <c r="AQ40" s="680" t="s">
        <v>343</v>
      </c>
      <c r="AR40" s="681"/>
      <c r="AS40" s="681"/>
      <c r="AT40" s="681"/>
      <c r="AU40" s="681"/>
      <c r="AV40" s="681"/>
      <c r="AW40" s="681"/>
      <c r="AX40" s="681"/>
      <c r="AY40" s="682"/>
      <c r="AZ40" s="640" t="s">
        <v>144</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136</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1532</v>
      </c>
      <c r="CS40" s="641"/>
      <c r="CT40" s="641"/>
      <c r="CU40" s="641"/>
      <c r="CV40" s="641"/>
      <c r="CW40" s="641"/>
      <c r="CX40" s="641"/>
      <c r="CY40" s="642"/>
      <c r="CZ40" s="643">
        <v>0</v>
      </c>
      <c r="DA40" s="661"/>
      <c r="DB40" s="661"/>
      <c r="DC40" s="662"/>
      <c r="DD40" s="646">
        <v>1503</v>
      </c>
      <c r="DE40" s="641"/>
      <c r="DF40" s="641"/>
      <c r="DG40" s="641"/>
      <c r="DH40" s="641"/>
      <c r="DI40" s="641"/>
      <c r="DJ40" s="641"/>
      <c r="DK40" s="642"/>
      <c r="DL40" s="646">
        <v>1503</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2">
      <c r="B41" s="637" t="s">
        <v>347</v>
      </c>
      <c r="C41" s="638"/>
      <c r="D41" s="638"/>
      <c r="E41" s="638"/>
      <c r="F41" s="638"/>
      <c r="G41" s="638"/>
      <c r="H41" s="638"/>
      <c r="I41" s="638"/>
      <c r="J41" s="638"/>
      <c r="K41" s="638"/>
      <c r="L41" s="638"/>
      <c r="M41" s="638"/>
      <c r="N41" s="638"/>
      <c r="O41" s="638"/>
      <c r="P41" s="638"/>
      <c r="Q41" s="639"/>
      <c r="R41" s="640" t="s">
        <v>144</v>
      </c>
      <c r="S41" s="641"/>
      <c r="T41" s="641"/>
      <c r="U41" s="641"/>
      <c r="V41" s="641"/>
      <c r="W41" s="641"/>
      <c r="X41" s="641"/>
      <c r="Y41" s="642"/>
      <c r="Z41" s="677" t="s">
        <v>144</v>
      </c>
      <c r="AA41" s="677"/>
      <c r="AB41" s="677"/>
      <c r="AC41" s="677"/>
      <c r="AD41" s="678" t="s">
        <v>144</v>
      </c>
      <c r="AE41" s="678"/>
      <c r="AF41" s="678"/>
      <c r="AG41" s="678"/>
      <c r="AH41" s="678"/>
      <c r="AI41" s="678"/>
      <c r="AJ41" s="678"/>
      <c r="AK41" s="678"/>
      <c r="AL41" s="643" t="s">
        <v>144</v>
      </c>
      <c r="AM41" s="644"/>
      <c r="AN41" s="644"/>
      <c r="AO41" s="679"/>
      <c r="AQ41" s="680" t="s">
        <v>348</v>
      </c>
      <c r="AR41" s="681"/>
      <c r="AS41" s="681"/>
      <c r="AT41" s="681"/>
      <c r="AU41" s="681"/>
      <c r="AV41" s="681"/>
      <c r="AW41" s="681"/>
      <c r="AX41" s="681"/>
      <c r="AY41" s="682"/>
      <c r="AZ41" s="640">
        <v>2112622</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144</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144</v>
      </c>
      <c r="CS41" s="659"/>
      <c r="CT41" s="659"/>
      <c r="CU41" s="659"/>
      <c r="CV41" s="659"/>
      <c r="CW41" s="659"/>
      <c r="CX41" s="659"/>
      <c r="CY41" s="660"/>
      <c r="CZ41" s="643" t="s">
        <v>144</v>
      </c>
      <c r="DA41" s="661"/>
      <c r="DB41" s="661"/>
      <c r="DC41" s="662"/>
      <c r="DD41" s="646" t="s">
        <v>144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351</v>
      </c>
      <c r="C42" s="622"/>
      <c r="D42" s="622"/>
      <c r="E42" s="622"/>
      <c r="F42" s="622"/>
      <c r="G42" s="622"/>
      <c r="H42" s="622"/>
      <c r="I42" s="622"/>
      <c r="J42" s="622"/>
      <c r="K42" s="622"/>
      <c r="L42" s="622"/>
      <c r="M42" s="622"/>
      <c r="N42" s="622"/>
      <c r="O42" s="622"/>
      <c r="P42" s="622"/>
      <c r="Q42" s="623"/>
      <c r="R42" s="624">
        <v>116968428</v>
      </c>
      <c r="S42" s="663"/>
      <c r="T42" s="663"/>
      <c r="U42" s="663"/>
      <c r="V42" s="663"/>
      <c r="W42" s="663"/>
      <c r="X42" s="663"/>
      <c r="Y42" s="665"/>
      <c r="Z42" s="666">
        <v>100</v>
      </c>
      <c r="AA42" s="666"/>
      <c r="AB42" s="666"/>
      <c r="AC42" s="666"/>
      <c r="AD42" s="667">
        <v>63140910</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6869795</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269</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23777200</v>
      </c>
      <c r="CS42" s="641"/>
      <c r="CT42" s="641"/>
      <c r="CU42" s="641"/>
      <c r="CV42" s="641"/>
      <c r="CW42" s="641"/>
      <c r="CX42" s="641"/>
      <c r="CY42" s="642"/>
      <c r="CZ42" s="643">
        <v>21.6</v>
      </c>
      <c r="DA42" s="644"/>
      <c r="DB42" s="644"/>
      <c r="DC42" s="645"/>
      <c r="DD42" s="646">
        <v>6739299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310361</v>
      </c>
      <c r="CS43" s="659"/>
      <c r="CT43" s="659"/>
      <c r="CU43" s="659"/>
      <c r="CV43" s="659"/>
      <c r="CW43" s="659"/>
      <c r="CX43" s="659"/>
      <c r="CY43" s="660"/>
      <c r="CZ43" s="643">
        <v>0.3</v>
      </c>
      <c r="DA43" s="661"/>
      <c r="DB43" s="661"/>
      <c r="DC43" s="662"/>
      <c r="DD43" s="646">
        <v>310361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304</v>
      </c>
      <c r="CE44" s="654"/>
      <c r="CF44" s="637" t="s">
        <v>356</v>
      </c>
      <c r="CG44" s="638"/>
      <c r="CH44" s="638"/>
      <c r="CI44" s="638"/>
      <c r="CJ44" s="638"/>
      <c r="CK44" s="638"/>
      <c r="CL44" s="638"/>
      <c r="CM44" s="638"/>
      <c r="CN44" s="638"/>
      <c r="CO44" s="638"/>
      <c r="CP44" s="638"/>
      <c r="CQ44" s="639"/>
      <c r="CR44" s="640">
        <v>23777200</v>
      </c>
      <c r="CS44" s="641"/>
      <c r="CT44" s="641"/>
      <c r="CU44" s="641"/>
      <c r="CV44" s="641"/>
      <c r="CW44" s="641"/>
      <c r="CX44" s="641"/>
      <c r="CY44" s="642"/>
      <c r="CZ44" s="643">
        <v>21.6</v>
      </c>
      <c r="DA44" s="644"/>
      <c r="DB44" s="644"/>
      <c r="DC44" s="645"/>
      <c r="DD44" s="646">
        <v>6739299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357</v>
      </c>
      <c r="CG45" s="638"/>
      <c r="CH45" s="638"/>
      <c r="CI45" s="638"/>
      <c r="CJ45" s="638"/>
      <c r="CK45" s="638"/>
      <c r="CL45" s="638"/>
      <c r="CM45" s="638"/>
      <c r="CN45" s="638"/>
      <c r="CO45" s="638"/>
      <c r="CP45" s="638"/>
      <c r="CQ45" s="639"/>
      <c r="CR45" s="640">
        <v>10951414</v>
      </c>
      <c r="CS45" s="659"/>
      <c r="CT45" s="659"/>
      <c r="CU45" s="659"/>
      <c r="CV45" s="659"/>
      <c r="CW45" s="659"/>
      <c r="CX45" s="659"/>
      <c r="CY45" s="660"/>
      <c r="CZ45" s="643">
        <v>9.9</v>
      </c>
      <c r="DA45" s="661"/>
      <c r="DB45" s="661"/>
      <c r="DC45" s="662"/>
      <c r="DD45" s="646">
        <v>1239177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12825786</v>
      </c>
      <c r="CS46" s="641"/>
      <c r="CT46" s="641"/>
      <c r="CU46" s="641"/>
      <c r="CV46" s="641"/>
      <c r="CW46" s="641"/>
      <c r="CX46" s="641"/>
      <c r="CY46" s="642"/>
      <c r="CZ46" s="643">
        <v>11.6</v>
      </c>
      <c r="DA46" s="644"/>
      <c r="DB46" s="644"/>
      <c r="DC46" s="645"/>
      <c r="DD46" s="646">
        <v>5500122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144</v>
      </c>
      <c r="CS47" s="659"/>
      <c r="CT47" s="659"/>
      <c r="CU47" s="659"/>
      <c r="CV47" s="659"/>
      <c r="CW47" s="659"/>
      <c r="CX47" s="659"/>
      <c r="CY47" s="660"/>
      <c r="CZ47" s="643" t="s">
        <v>228</v>
      </c>
      <c r="DA47" s="661"/>
      <c r="DB47" s="661"/>
      <c r="DC47" s="662"/>
      <c r="DD47" s="646" t="s">
        <v>144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362</v>
      </c>
      <c r="CD48" s="657"/>
      <c r="CE48" s="658"/>
      <c r="CF48" s="637" t="s">
        <v>363</v>
      </c>
      <c r="CG48" s="638"/>
      <c r="CH48" s="638"/>
      <c r="CI48" s="638"/>
      <c r="CJ48" s="638"/>
      <c r="CK48" s="638"/>
      <c r="CL48" s="638"/>
      <c r="CM48" s="638"/>
      <c r="CN48" s="638"/>
      <c r="CO48" s="638"/>
      <c r="CP48" s="638"/>
      <c r="CQ48" s="639"/>
      <c r="CR48" s="640" t="s">
        <v>144</v>
      </c>
      <c r="CS48" s="641"/>
      <c r="CT48" s="641"/>
      <c r="CU48" s="641"/>
      <c r="CV48" s="641"/>
      <c r="CW48" s="641"/>
      <c r="CX48" s="641"/>
      <c r="CY48" s="642"/>
      <c r="CZ48" s="643" t="s">
        <v>144</v>
      </c>
      <c r="DA48" s="644"/>
      <c r="DB48" s="644"/>
      <c r="DC48" s="645"/>
      <c r="DD48" s="646" t="s">
        <v>144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364</v>
      </c>
      <c r="CE49" s="622"/>
      <c r="CF49" s="622"/>
      <c r="CG49" s="622"/>
      <c r="CH49" s="622"/>
      <c r="CI49" s="622"/>
      <c r="CJ49" s="622"/>
      <c r="CK49" s="622"/>
      <c r="CL49" s="622"/>
      <c r="CM49" s="622"/>
      <c r="CN49" s="622"/>
      <c r="CO49" s="622"/>
      <c r="CP49" s="622"/>
      <c r="CQ49" s="623"/>
      <c r="CR49" s="624">
        <v>110333028</v>
      </c>
      <c r="CS49" s="625"/>
      <c r="CT49" s="625"/>
      <c r="CU49" s="625"/>
      <c r="CV49" s="625"/>
      <c r="CW49" s="625"/>
      <c r="CX49" s="625"/>
      <c r="CY49" s="626"/>
      <c r="CZ49" s="627">
        <v>100</v>
      </c>
      <c r="DA49" s="628"/>
      <c r="DB49" s="628"/>
      <c r="DC49" s="629"/>
      <c r="DD49" s="630">
        <v>70280220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2gS+w0hExi3OKGF1sylaH2idSAfrnnvQgir0i6/G4OWCFH/k0M68E/dDkKeW5VfjuzteGfa8XlswWvRtHm7MAg==" saltValue="8FSm5C7A0jYqQPaZIMRRT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N82" sqref="BN82"/>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366</v>
      </c>
      <c r="DK2" s="1167"/>
      <c r="DL2" s="1167"/>
      <c r="DM2" s="1167"/>
      <c r="DN2" s="1167"/>
      <c r="DO2" s="1168"/>
      <c r="DP2" s="250"/>
      <c r="DQ2" s="1166" t="s">
        <v>367</v>
      </c>
      <c r="DR2" s="1167"/>
      <c r="DS2" s="1167"/>
      <c r="DT2" s="1167"/>
      <c r="DU2" s="1167"/>
      <c r="DV2" s="1167"/>
      <c r="DW2" s="1167"/>
      <c r="DX2" s="1167"/>
      <c r="DY2" s="1167"/>
      <c r="DZ2" s="116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9" t="s">
        <v>368</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1" t="s">
        <v>370</v>
      </c>
      <c r="B5" s="1052"/>
      <c r="C5" s="1052"/>
      <c r="D5" s="1052"/>
      <c r="E5" s="1052"/>
      <c r="F5" s="1052"/>
      <c r="G5" s="1052"/>
      <c r="H5" s="1052"/>
      <c r="I5" s="1052"/>
      <c r="J5" s="1052"/>
      <c r="K5" s="1052"/>
      <c r="L5" s="1052"/>
      <c r="M5" s="1052"/>
      <c r="N5" s="1052"/>
      <c r="O5" s="1052"/>
      <c r="P5" s="1053"/>
      <c r="Q5" s="1057" t="s">
        <v>371</v>
      </c>
      <c r="R5" s="1058"/>
      <c r="S5" s="1058"/>
      <c r="T5" s="1058"/>
      <c r="U5" s="1059"/>
      <c r="V5" s="1057" t="s">
        <v>372</v>
      </c>
      <c r="W5" s="1058"/>
      <c r="X5" s="1058"/>
      <c r="Y5" s="1058"/>
      <c r="Z5" s="1059"/>
      <c r="AA5" s="1057" t="s">
        <v>373</v>
      </c>
      <c r="AB5" s="1058"/>
      <c r="AC5" s="1058"/>
      <c r="AD5" s="1058"/>
      <c r="AE5" s="1058"/>
      <c r="AF5" s="1169" t="s">
        <v>374</v>
      </c>
      <c r="AG5" s="1058"/>
      <c r="AH5" s="1058"/>
      <c r="AI5" s="1058"/>
      <c r="AJ5" s="1073"/>
      <c r="AK5" s="1058" t="s">
        <v>375</v>
      </c>
      <c r="AL5" s="1058"/>
      <c r="AM5" s="1058"/>
      <c r="AN5" s="1058"/>
      <c r="AO5" s="1059"/>
      <c r="AP5" s="1057" t="s">
        <v>376</v>
      </c>
      <c r="AQ5" s="1058"/>
      <c r="AR5" s="1058"/>
      <c r="AS5" s="1058"/>
      <c r="AT5" s="1059"/>
      <c r="AU5" s="1057" t="s">
        <v>377</v>
      </c>
      <c r="AV5" s="1058"/>
      <c r="AW5" s="1058"/>
      <c r="AX5" s="1058"/>
      <c r="AY5" s="1073"/>
      <c r="AZ5" s="257"/>
      <c r="BA5" s="257"/>
      <c r="BB5" s="257"/>
      <c r="BC5" s="257"/>
      <c r="BD5" s="257"/>
      <c r="BE5" s="258"/>
      <c r="BF5" s="258"/>
      <c r="BG5" s="258"/>
      <c r="BH5" s="258"/>
      <c r="BI5" s="258"/>
      <c r="BJ5" s="258"/>
      <c r="BK5" s="258"/>
      <c r="BL5" s="258"/>
      <c r="BM5" s="258"/>
      <c r="BN5" s="258"/>
      <c r="BO5" s="258"/>
      <c r="BP5" s="258"/>
      <c r="BQ5" s="1051" t="s">
        <v>378</v>
      </c>
      <c r="BR5" s="1052"/>
      <c r="BS5" s="1052"/>
      <c r="BT5" s="1052"/>
      <c r="BU5" s="1052"/>
      <c r="BV5" s="1052"/>
      <c r="BW5" s="1052"/>
      <c r="BX5" s="1052"/>
      <c r="BY5" s="1052"/>
      <c r="BZ5" s="1052"/>
      <c r="CA5" s="1052"/>
      <c r="CB5" s="1052"/>
      <c r="CC5" s="1052"/>
      <c r="CD5" s="1052"/>
      <c r="CE5" s="1052"/>
      <c r="CF5" s="1052"/>
      <c r="CG5" s="1053"/>
      <c r="CH5" s="1057" t="s">
        <v>379</v>
      </c>
      <c r="CI5" s="1058"/>
      <c r="CJ5" s="1058"/>
      <c r="CK5" s="1058"/>
      <c r="CL5" s="1059"/>
      <c r="CM5" s="1057" t="s">
        <v>380</v>
      </c>
      <c r="CN5" s="1058"/>
      <c r="CO5" s="1058"/>
      <c r="CP5" s="1058"/>
      <c r="CQ5" s="1059"/>
      <c r="CR5" s="1057" t="s">
        <v>381</v>
      </c>
      <c r="CS5" s="1058"/>
      <c r="CT5" s="1058"/>
      <c r="CU5" s="1058"/>
      <c r="CV5" s="1059"/>
      <c r="CW5" s="1057" t="s">
        <v>382</v>
      </c>
      <c r="CX5" s="1058"/>
      <c r="CY5" s="1058"/>
      <c r="CZ5" s="1058"/>
      <c r="DA5" s="1059"/>
      <c r="DB5" s="1057" t="s">
        <v>383</v>
      </c>
      <c r="DC5" s="1058"/>
      <c r="DD5" s="1058"/>
      <c r="DE5" s="1058"/>
      <c r="DF5" s="1059"/>
      <c r="DG5" s="1154" t="s">
        <v>384</v>
      </c>
      <c r="DH5" s="1155"/>
      <c r="DI5" s="1155"/>
      <c r="DJ5" s="1155"/>
      <c r="DK5" s="1156"/>
      <c r="DL5" s="1154" t="s">
        <v>385</v>
      </c>
      <c r="DM5" s="1155"/>
      <c r="DN5" s="1155"/>
      <c r="DO5" s="1155"/>
      <c r="DP5" s="1156"/>
      <c r="DQ5" s="1057" t="s">
        <v>386</v>
      </c>
      <c r="DR5" s="1058"/>
      <c r="DS5" s="1058"/>
      <c r="DT5" s="1058"/>
      <c r="DU5" s="1059"/>
      <c r="DV5" s="1057" t="s">
        <v>377</v>
      </c>
      <c r="DW5" s="1058"/>
      <c r="DX5" s="1058"/>
      <c r="DY5" s="1058"/>
      <c r="DZ5" s="1073"/>
      <c r="EA5" s="255"/>
    </row>
    <row r="6" spans="1:131" s="256" customFormat="1" ht="26.25" customHeight="1" thickBot="1" x14ac:dyDescent="0.25">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53"/>
      <c r="BA6" s="253"/>
      <c r="BB6" s="253"/>
      <c r="BC6" s="253"/>
      <c r="BD6" s="253"/>
      <c r="BE6" s="254"/>
      <c r="BF6" s="254"/>
      <c r="BG6" s="254"/>
      <c r="BH6" s="254"/>
      <c r="BI6" s="254"/>
      <c r="BJ6" s="254"/>
      <c r="BK6" s="254"/>
      <c r="BL6" s="254"/>
      <c r="BM6" s="254"/>
      <c r="BN6" s="254"/>
      <c r="BO6" s="254"/>
      <c r="BP6" s="254"/>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55"/>
    </row>
    <row r="7" spans="1:131" s="256" customFormat="1" ht="26.25" customHeight="1" thickTop="1" x14ac:dyDescent="0.2">
      <c r="A7" s="259">
        <v>1</v>
      </c>
      <c r="B7" s="1106" t="s">
        <v>387</v>
      </c>
      <c r="C7" s="1107"/>
      <c r="D7" s="1107"/>
      <c r="E7" s="1107"/>
      <c r="F7" s="1107"/>
      <c r="G7" s="1107"/>
      <c r="H7" s="1107"/>
      <c r="I7" s="1107"/>
      <c r="J7" s="1107"/>
      <c r="K7" s="1107"/>
      <c r="L7" s="1107"/>
      <c r="M7" s="1107"/>
      <c r="N7" s="1107"/>
      <c r="O7" s="1107"/>
      <c r="P7" s="1108"/>
      <c r="Q7" s="1160">
        <v>117302</v>
      </c>
      <c r="R7" s="1161"/>
      <c r="S7" s="1161"/>
      <c r="T7" s="1161"/>
      <c r="U7" s="1161"/>
      <c r="V7" s="1161">
        <v>110667</v>
      </c>
      <c r="W7" s="1161"/>
      <c r="X7" s="1161"/>
      <c r="Y7" s="1161"/>
      <c r="Z7" s="1161"/>
      <c r="AA7" s="1161">
        <v>6635</v>
      </c>
      <c r="AB7" s="1161"/>
      <c r="AC7" s="1161"/>
      <c r="AD7" s="1161"/>
      <c r="AE7" s="1162"/>
      <c r="AF7" s="1163">
        <v>5590</v>
      </c>
      <c r="AG7" s="1164"/>
      <c r="AH7" s="1164"/>
      <c r="AI7" s="1164"/>
      <c r="AJ7" s="1165"/>
      <c r="AK7" s="1147">
        <v>12401</v>
      </c>
      <c r="AL7" s="1148"/>
      <c r="AM7" s="1148"/>
      <c r="AN7" s="1148"/>
      <c r="AO7" s="1148"/>
      <c r="AP7" s="1148">
        <v>4818</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580</v>
      </c>
      <c r="BT7" s="1152"/>
      <c r="BU7" s="1152"/>
      <c r="BV7" s="1152"/>
      <c r="BW7" s="1152"/>
      <c r="BX7" s="1152"/>
      <c r="BY7" s="1152"/>
      <c r="BZ7" s="1152"/>
      <c r="CA7" s="1152"/>
      <c r="CB7" s="1152"/>
      <c r="CC7" s="1152"/>
      <c r="CD7" s="1152"/>
      <c r="CE7" s="1152"/>
      <c r="CF7" s="1152"/>
      <c r="CG7" s="1153"/>
      <c r="CH7" s="1144">
        <v>-19</v>
      </c>
      <c r="CI7" s="1145"/>
      <c r="CJ7" s="1145"/>
      <c r="CK7" s="1145"/>
      <c r="CL7" s="1146"/>
      <c r="CM7" s="1144">
        <v>847</v>
      </c>
      <c r="CN7" s="1145"/>
      <c r="CO7" s="1145"/>
      <c r="CP7" s="1145"/>
      <c r="CQ7" s="1146"/>
      <c r="CR7" s="1144">
        <v>200</v>
      </c>
      <c r="CS7" s="1145"/>
      <c r="CT7" s="1145"/>
      <c r="CU7" s="1145"/>
      <c r="CV7" s="1146"/>
      <c r="CW7" s="1144">
        <v>83</v>
      </c>
      <c r="CX7" s="1145"/>
      <c r="CY7" s="1145"/>
      <c r="CZ7" s="1145"/>
      <c r="DA7" s="1146"/>
      <c r="DB7" s="1144" t="s">
        <v>581</v>
      </c>
      <c r="DC7" s="1145"/>
      <c r="DD7" s="1145"/>
      <c r="DE7" s="1145"/>
      <c r="DF7" s="1146"/>
      <c r="DG7" s="1144" t="s">
        <v>581</v>
      </c>
      <c r="DH7" s="1145"/>
      <c r="DI7" s="1145"/>
      <c r="DJ7" s="1145"/>
      <c r="DK7" s="1146"/>
      <c r="DL7" s="1144" t="s">
        <v>581</v>
      </c>
      <c r="DM7" s="1145"/>
      <c r="DN7" s="1145"/>
      <c r="DO7" s="1145"/>
      <c r="DP7" s="1146"/>
      <c r="DQ7" s="1144" t="s">
        <v>581</v>
      </c>
      <c r="DR7" s="1145"/>
      <c r="DS7" s="1145"/>
      <c r="DT7" s="1145"/>
      <c r="DU7" s="1146"/>
      <c r="DV7" s="1171"/>
      <c r="DW7" s="1172"/>
      <c r="DX7" s="1172"/>
      <c r="DY7" s="1172"/>
      <c r="DZ7" s="1173"/>
      <c r="EA7" s="255"/>
    </row>
    <row r="8" spans="1:131" s="256" customFormat="1" ht="26.25" customHeight="1" x14ac:dyDescent="0.2">
      <c r="A8" s="262">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55"/>
    </row>
    <row r="9" spans="1:131" s="256" customFormat="1" ht="26.25" customHeight="1" x14ac:dyDescent="0.2">
      <c r="A9" s="262">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55"/>
    </row>
    <row r="10" spans="1:131" s="256" customFormat="1" ht="26.25" customHeight="1" x14ac:dyDescent="0.2">
      <c r="A10" s="262">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55"/>
    </row>
    <row r="11" spans="1:131" s="256" customFormat="1" ht="26.25" customHeight="1" x14ac:dyDescent="0.2">
      <c r="A11" s="262">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55"/>
    </row>
    <row r="12" spans="1:131" s="256" customFormat="1" ht="26.25" customHeight="1" x14ac:dyDescent="0.2">
      <c r="A12" s="262">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55"/>
    </row>
    <row r="13" spans="1:131" s="256" customFormat="1" ht="26.25" customHeight="1" x14ac:dyDescent="0.2">
      <c r="A13" s="262">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55"/>
    </row>
    <row r="14" spans="1:131" s="256" customFormat="1" ht="26.25" customHeight="1" x14ac:dyDescent="0.2">
      <c r="A14" s="262">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55"/>
    </row>
    <row r="15" spans="1:131" s="256" customFormat="1" ht="26.25" customHeight="1" x14ac:dyDescent="0.2">
      <c r="A15" s="262">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55"/>
    </row>
    <row r="16" spans="1:131" s="256" customFormat="1" ht="26.25" customHeight="1" x14ac:dyDescent="0.2">
      <c r="A16" s="262">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55"/>
    </row>
    <row r="17" spans="1:131" s="256" customFormat="1" ht="26.25" customHeight="1" x14ac:dyDescent="0.2">
      <c r="A17" s="262">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55"/>
    </row>
    <row r="18" spans="1:131" s="256" customFormat="1" ht="26.25" customHeight="1" x14ac:dyDescent="0.2">
      <c r="A18" s="262">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55"/>
    </row>
    <row r="19" spans="1:131" s="256" customFormat="1" ht="26.25" customHeight="1" x14ac:dyDescent="0.2">
      <c r="A19" s="262">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55"/>
    </row>
    <row r="20" spans="1:131" s="256" customFormat="1" ht="26.25" customHeight="1" x14ac:dyDescent="0.2">
      <c r="A20" s="262">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55"/>
    </row>
    <row r="21" spans="1:131" s="256" customFormat="1" ht="26.25" customHeight="1" thickBot="1" x14ac:dyDescent="0.25">
      <c r="A21" s="262">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55"/>
    </row>
    <row r="22" spans="1:131" s="256" customFormat="1" ht="26.25" customHeight="1" x14ac:dyDescent="0.2">
      <c r="A22" s="262">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388</v>
      </c>
      <c r="BA22" s="1091"/>
      <c r="BB22" s="1091"/>
      <c r="BC22" s="1091"/>
      <c r="BD22" s="1092"/>
      <c r="BE22" s="254"/>
      <c r="BF22" s="254"/>
      <c r="BG22" s="254"/>
      <c r="BH22" s="254"/>
      <c r="BI22" s="254"/>
      <c r="BJ22" s="254"/>
      <c r="BK22" s="254"/>
      <c r="BL22" s="254"/>
      <c r="BM22" s="254"/>
      <c r="BN22" s="254"/>
      <c r="BO22" s="254"/>
      <c r="BP22" s="254"/>
      <c r="BQ22" s="263">
        <v>16</v>
      </c>
      <c r="BR22" s="264"/>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4">
        <v>117302</v>
      </c>
      <c r="R23" s="1125"/>
      <c r="S23" s="1125"/>
      <c r="T23" s="1125"/>
      <c r="U23" s="1125"/>
      <c r="V23" s="1125">
        <v>110667</v>
      </c>
      <c r="W23" s="1125"/>
      <c r="X23" s="1125"/>
      <c r="Y23" s="1125"/>
      <c r="Z23" s="1125"/>
      <c r="AA23" s="1125">
        <v>6635</v>
      </c>
      <c r="AB23" s="1125"/>
      <c r="AC23" s="1125"/>
      <c r="AD23" s="1125"/>
      <c r="AE23" s="1126"/>
      <c r="AF23" s="1127">
        <v>5590</v>
      </c>
      <c r="AG23" s="1125"/>
      <c r="AH23" s="1125"/>
      <c r="AI23" s="1125"/>
      <c r="AJ23" s="1128"/>
      <c r="AK23" s="1129"/>
      <c r="AL23" s="1130"/>
      <c r="AM23" s="1130"/>
      <c r="AN23" s="1130"/>
      <c r="AO23" s="1130"/>
      <c r="AP23" s="1125">
        <v>4818</v>
      </c>
      <c r="AQ23" s="1125"/>
      <c r="AR23" s="1125"/>
      <c r="AS23" s="1125"/>
      <c r="AT23" s="1125"/>
      <c r="AU23" s="1131"/>
      <c r="AV23" s="1131"/>
      <c r="AW23" s="1131"/>
      <c r="AX23" s="1131"/>
      <c r="AY23" s="1132"/>
      <c r="AZ23" s="1121" t="s">
        <v>391</v>
      </c>
      <c r="BA23" s="1122"/>
      <c r="BB23" s="1122"/>
      <c r="BC23" s="1122"/>
      <c r="BD23" s="1123"/>
      <c r="BE23" s="254"/>
      <c r="BF23" s="254"/>
      <c r="BG23" s="254"/>
      <c r="BH23" s="254"/>
      <c r="BI23" s="254"/>
      <c r="BJ23" s="254"/>
      <c r="BK23" s="254"/>
      <c r="BL23" s="254"/>
      <c r="BM23" s="254"/>
      <c r="BN23" s="254"/>
      <c r="BO23" s="254"/>
      <c r="BP23" s="254"/>
      <c r="BQ23" s="263">
        <v>17</v>
      </c>
      <c r="BR23" s="264"/>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55"/>
    </row>
    <row r="24" spans="1:131" s="256" customFormat="1" ht="26.25" customHeight="1" x14ac:dyDescent="0.2">
      <c r="A24" s="1120" t="s">
        <v>392</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55"/>
    </row>
    <row r="25" spans="1:131" s="248" customFormat="1" ht="26.25" customHeight="1" thickBot="1" x14ac:dyDescent="0.25">
      <c r="A25" s="1119" t="s">
        <v>393</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7"/>
    </row>
    <row r="26" spans="1:131" s="248" customFormat="1" ht="26.25" customHeight="1" x14ac:dyDescent="0.2">
      <c r="A26" s="1051" t="s">
        <v>370</v>
      </c>
      <c r="B26" s="1052"/>
      <c r="C26" s="1052"/>
      <c r="D26" s="1052"/>
      <c r="E26" s="1052"/>
      <c r="F26" s="1052"/>
      <c r="G26" s="1052"/>
      <c r="H26" s="1052"/>
      <c r="I26" s="1052"/>
      <c r="J26" s="1052"/>
      <c r="K26" s="1052"/>
      <c r="L26" s="1052"/>
      <c r="M26" s="1052"/>
      <c r="N26" s="1052"/>
      <c r="O26" s="1052"/>
      <c r="P26" s="1053"/>
      <c r="Q26" s="1057" t="s">
        <v>394</v>
      </c>
      <c r="R26" s="1058"/>
      <c r="S26" s="1058"/>
      <c r="T26" s="1058"/>
      <c r="U26" s="1059"/>
      <c r="V26" s="1057" t="s">
        <v>395</v>
      </c>
      <c r="W26" s="1058"/>
      <c r="X26" s="1058"/>
      <c r="Y26" s="1058"/>
      <c r="Z26" s="1059"/>
      <c r="AA26" s="1057" t="s">
        <v>396</v>
      </c>
      <c r="AB26" s="1058"/>
      <c r="AC26" s="1058"/>
      <c r="AD26" s="1058"/>
      <c r="AE26" s="1058"/>
      <c r="AF26" s="1115" t="s">
        <v>397</v>
      </c>
      <c r="AG26" s="1064"/>
      <c r="AH26" s="1064"/>
      <c r="AI26" s="1064"/>
      <c r="AJ26" s="1116"/>
      <c r="AK26" s="1058" t="s">
        <v>398</v>
      </c>
      <c r="AL26" s="1058"/>
      <c r="AM26" s="1058"/>
      <c r="AN26" s="1058"/>
      <c r="AO26" s="1059"/>
      <c r="AP26" s="1057" t="s">
        <v>399</v>
      </c>
      <c r="AQ26" s="1058"/>
      <c r="AR26" s="1058"/>
      <c r="AS26" s="1058"/>
      <c r="AT26" s="1059"/>
      <c r="AU26" s="1057" t="s">
        <v>400</v>
      </c>
      <c r="AV26" s="1058"/>
      <c r="AW26" s="1058"/>
      <c r="AX26" s="1058"/>
      <c r="AY26" s="1059"/>
      <c r="AZ26" s="1057" t="s">
        <v>401</v>
      </c>
      <c r="BA26" s="1058"/>
      <c r="BB26" s="1058"/>
      <c r="BC26" s="1058"/>
      <c r="BD26" s="1059"/>
      <c r="BE26" s="1057" t="s">
        <v>377</v>
      </c>
      <c r="BF26" s="1058"/>
      <c r="BG26" s="1058"/>
      <c r="BH26" s="1058"/>
      <c r="BI26" s="1073"/>
      <c r="BJ26" s="253"/>
      <c r="BK26" s="253"/>
      <c r="BL26" s="253"/>
      <c r="BM26" s="253"/>
      <c r="BN26" s="253"/>
      <c r="BO26" s="266"/>
      <c r="BP26" s="266"/>
      <c r="BQ26" s="263">
        <v>20</v>
      </c>
      <c r="BR26" s="264"/>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7"/>
    </row>
    <row r="27" spans="1:131" s="248" customFormat="1" ht="26.25" customHeight="1" thickBot="1" x14ac:dyDescent="0.25">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53"/>
      <c r="BK27" s="253"/>
      <c r="BL27" s="253"/>
      <c r="BM27" s="253"/>
      <c r="BN27" s="253"/>
      <c r="BO27" s="266"/>
      <c r="BP27" s="266"/>
      <c r="BQ27" s="263">
        <v>21</v>
      </c>
      <c r="BR27" s="264"/>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7"/>
    </row>
    <row r="28" spans="1:131" s="248" customFormat="1" ht="26.25" customHeight="1" thickTop="1" x14ac:dyDescent="0.2">
      <c r="A28" s="267">
        <v>1</v>
      </c>
      <c r="B28" s="1106" t="s">
        <v>402</v>
      </c>
      <c r="C28" s="1107"/>
      <c r="D28" s="1107"/>
      <c r="E28" s="1107"/>
      <c r="F28" s="1107"/>
      <c r="G28" s="1107"/>
      <c r="H28" s="1107"/>
      <c r="I28" s="1107"/>
      <c r="J28" s="1107"/>
      <c r="K28" s="1107"/>
      <c r="L28" s="1107"/>
      <c r="M28" s="1107"/>
      <c r="N28" s="1107"/>
      <c r="O28" s="1107"/>
      <c r="P28" s="1108"/>
      <c r="Q28" s="1109">
        <v>19550</v>
      </c>
      <c r="R28" s="1110"/>
      <c r="S28" s="1110"/>
      <c r="T28" s="1110"/>
      <c r="U28" s="1110"/>
      <c r="V28" s="1110">
        <v>19081</v>
      </c>
      <c r="W28" s="1110"/>
      <c r="X28" s="1110"/>
      <c r="Y28" s="1110"/>
      <c r="Z28" s="1110"/>
      <c r="AA28" s="1110">
        <v>469</v>
      </c>
      <c r="AB28" s="1110"/>
      <c r="AC28" s="1110"/>
      <c r="AD28" s="1110"/>
      <c r="AE28" s="1111"/>
      <c r="AF28" s="1112">
        <v>469</v>
      </c>
      <c r="AG28" s="1110"/>
      <c r="AH28" s="1110"/>
      <c r="AI28" s="1110"/>
      <c r="AJ28" s="1113"/>
      <c r="AK28" s="1114">
        <v>2113</v>
      </c>
      <c r="AL28" s="1102"/>
      <c r="AM28" s="1102"/>
      <c r="AN28" s="1102"/>
      <c r="AO28" s="1102"/>
      <c r="AP28" s="1102" t="s">
        <v>579</v>
      </c>
      <c r="AQ28" s="1102"/>
      <c r="AR28" s="1102"/>
      <c r="AS28" s="1102"/>
      <c r="AT28" s="1102"/>
      <c r="AU28" s="1102" t="s">
        <v>579</v>
      </c>
      <c r="AV28" s="1102"/>
      <c r="AW28" s="1102"/>
      <c r="AX28" s="1102"/>
      <c r="AY28" s="1102"/>
      <c r="AZ28" s="1103" t="s">
        <v>579</v>
      </c>
      <c r="BA28" s="1103"/>
      <c r="BB28" s="1103"/>
      <c r="BC28" s="1103"/>
      <c r="BD28" s="1103"/>
      <c r="BE28" s="1104"/>
      <c r="BF28" s="1104"/>
      <c r="BG28" s="1104"/>
      <c r="BH28" s="1104"/>
      <c r="BI28" s="1105"/>
      <c r="BJ28" s="253"/>
      <c r="BK28" s="253"/>
      <c r="BL28" s="253"/>
      <c r="BM28" s="253"/>
      <c r="BN28" s="253"/>
      <c r="BO28" s="266"/>
      <c r="BP28" s="266"/>
      <c r="BQ28" s="263">
        <v>22</v>
      </c>
      <c r="BR28" s="264"/>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7"/>
    </row>
    <row r="29" spans="1:131" s="248" customFormat="1" ht="26.25" customHeight="1" x14ac:dyDescent="0.2">
      <c r="A29" s="267">
        <v>2</v>
      </c>
      <c r="B29" s="1093" t="s">
        <v>403</v>
      </c>
      <c r="C29" s="1094"/>
      <c r="D29" s="1094"/>
      <c r="E29" s="1094"/>
      <c r="F29" s="1094"/>
      <c r="G29" s="1094"/>
      <c r="H29" s="1094"/>
      <c r="I29" s="1094"/>
      <c r="J29" s="1094"/>
      <c r="K29" s="1094"/>
      <c r="L29" s="1094"/>
      <c r="M29" s="1094"/>
      <c r="N29" s="1094"/>
      <c r="O29" s="1094"/>
      <c r="P29" s="1095"/>
      <c r="Q29" s="1099">
        <v>15877</v>
      </c>
      <c r="R29" s="1100"/>
      <c r="S29" s="1100"/>
      <c r="T29" s="1100"/>
      <c r="U29" s="1100"/>
      <c r="V29" s="1100">
        <v>15653</v>
      </c>
      <c r="W29" s="1100"/>
      <c r="X29" s="1100"/>
      <c r="Y29" s="1100"/>
      <c r="Z29" s="1100"/>
      <c r="AA29" s="1100">
        <v>224</v>
      </c>
      <c r="AB29" s="1100"/>
      <c r="AC29" s="1100"/>
      <c r="AD29" s="1100"/>
      <c r="AE29" s="1101"/>
      <c r="AF29" s="1075">
        <v>224</v>
      </c>
      <c r="AG29" s="1076"/>
      <c r="AH29" s="1076"/>
      <c r="AI29" s="1076"/>
      <c r="AJ29" s="1077"/>
      <c r="AK29" s="1036">
        <v>2565</v>
      </c>
      <c r="AL29" s="1027"/>
      <c r="AM29" s="1027"/>
      <c r="AN29" s="1027"/>
      <c r="AO29" s="1027"/>
      <c r="AP29" s="1027" t="s">
        <v>579</v>
      </c>
      <c r="AQ29" s="1027"/>
      <c r="AR29" s="1027"/>
      <c r="AS29" s="1027"/>
      <c r="AT29" s="1027"/>
      <c r="AU29" s="1027" t="s">
        <v>579</v>
      </c>
      <c r="AV29" s="1027"/>
      <c r="AW29" s="1027"/>
      <c r="AX29" s="1027"/>
      <c r="AY29" s="1027"/>
      <c r="AZ29" s="1098" t="s">
        <v>579</v>
      </c>
      <c r="BA29" s="1098"/>
      <c r="BB29" s="1098"/>
      <c r="BC29" s="1098"/>
      <c r="BD29" s="1098"/>
      <c r="BE29" s="1088"/>
      <c r="BF29" s="1088"/>
      <c r="BG29" s="1088"/>
      <c r="BH29" s="1088"/>
      <c r="BI29" s="1089"/>
      <c r="BJ29" s="253"/>
      <c r="BK29" s="253"/>
      <c r="BL29" s="253"/>
      <c r="BM29" s="253"/>
      <c r="BN29" s="253"/>
      <c r="BO29" s="266"/>
      <c r="BP29" s="266"/>
      <c r="BQ29" s="263">
        <v>23</v>
      </c>
      <c r="BR29" s="264"/>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7"/>
    </row>
    <row r="30" spans="1:131" s="248" customFormat="1" ht="26.25" customHeight="1" x14ac:dyDescent="0.2">
      <c r="A30" s="267">
        <v>3</v>
      </c>
      <c r="B30" s="1093" t="s">
        <v>404</v>
      </c>
      <c r="C30" s="1094"/>
      <c r="D30" s="1094"/>
      <c r="E30" s="1094"/>
      <c r="F30" s="1094"/>
      <c r="G30" s="1094"/>
      <c r="H30" s="1094"/>
      <c r="I30" s="1094"/>
      <c r="J30" s="1094"/>
      <c r="K30" s="1094"/>
      <c r="L30" s="1094"/>
      <c r="M30" s="1094"/>
      <c r="N30" s="1094"/>
      <c r="O30" s="1094"/>
      <c r="P30" s="1095"/>
      <c r="Q30" s="1099">
        <v>5249</v>
      </c>
      <c r="R30" s="1100"/>
      <c r="S30" s="1100"/>
      <c r="T30" s="1100"/>
      <c r="U30" s="1100"/>
      <c r="V30" s="1100">
        <v>5164</v>
      </c>
      <c r="W30" s="1100"/>
      <c r="X30" s="1100"/>
      <c r="Y30" s="1100"/>
      <c r="Z30" s="1100"/>
      <c r="AA30" s="1100">
        <v>86</v>
      </c>
      <c r="AB30" s="1100"/>
      <c r="AC30" s="1100"/>
      <c r="AD30" s="1100"/>
      <c r="AE30" s="1101"/>
      <c r="AF30" s="1075">
        <v>86</v>
      </c>
      <c r="AG30" s="1076"/>
      <c r="AH30" s="1076"/>
      <c r="AI30" s="1076"/>
      <c r="AJ30" s="1077"/>
      <c r="AK30" s="1036">
        <v>2138</v>
      </c>
      <c r="AL30" s="1027"/>
      <c r="AM30" s="1027"/>
      <c r="AN30" s="1027"/>
      <c r="AO30" s="1027"/>
      <c r="AP30" s="1027" t="s">
        <v>579</v>
      </c>
      <c r="AQ30" s="1027"/>
      <c r="AR30" s="1027"/>
      <c r="AS30" s="1027"/>
      <c r="AT30" s="1027"/>
      <c r="AU30" s="1027" t="s">
        <v>579</v>
      </c>
      <c r="AV30" s="1027"/>
      <c r="AW30" s="1027"/>
      <c r="AX30" s="1027"/>
      <c r="AY30" s="1027"/>
      <c r="AZ30" s="1098" t="s">
        <v>579</v>
      </c>
      <c r="BA30" s="1098"/>
      <c r="BB30" s="1098"/>
      <c r="BC30" s="1098"/>
      <c r="BD30" s="1098"/>
      <c r="BE30" s="1088"/>
      <c r="BF30" s="1088"/>
      <c r="BG30" s="1088"/>
      <c r="BH30" s="1088"/>
      <c r="BI30" s="1089"/>
      <c r="BJ30" s="253"/>
      <c r="BK30" s="253"/>
      <c r="BL30" s="253"/>
      <c r="BM30" s="253"/>
      <c r="BN30" s="253"/>
      <c r="BO30" s="266"/>
      <c r="BP30" s="266"/>
      <c r="BQ30" s="263">
        <v>24</v>
      </c>
      <c r="BR30" s="264"/>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7"/>
    </row>
    <row r="31" spans="1:131" s="248" customFormat="1" ht="26.25" customHeight="1" x14ac:dyDescent="0.2">
      <c r="A31" s="267">
        <v>4</v>
      </c>
      <c r="B31" s="1093"/>
      <c r="C31" s="1094"/>
      <c r="D31" s="1094"/>
      <c r="E31" s="1094"/>
      <c r="F31" s="1094"/>
      <c r="G31" s="1094"/>
      <c r="H31" s="1094"/>
      <c r="I31" s="1094"/>
      <c r="J31" s="1094"/>
      <c r="K31" s="1094"/>
      <c r="L31" s="1094"/>
      <c r="M31" s="1094"/>
      <c r="N31" s="1094"/>
      <c r="O31" s="1094"/>
      <c r="P31" s="1095"/>
      <c r="Q31" s="1099"/>
      <c r="R31" s="1100"/>
      <c r="S31" s="1100"/>
      <c r="T31" s="1100"/>
      <c r="U31" s="1100"/>
      <c r="V31" s="1100"/>
      <c r="W31" s="1100"/>
      <c r="X31" s="1100"/>
      <c r="Y31" s="1100"/>
      <c r="Z31" s="1100"/>
      <c r="AA31" s="1100"/>
      <c r="AB31" s="1100"/>
      <c r="AC31" s="1100"/>
      <c r="AD31" s="1100"/>
      <c r="AE31" s="1101"/>
      <c r="AF31" s="1075"/>
      <c r="AG31" s="1076"/>
      <c r="AH31" s="1076"/>
      <c r="AI31" s="1076"/>
      <c r="AJ31" s="1077"/>
      <c r="AK31" s="1036"/>
      <c r="AL31" s="1027"/>
      <c r="AM31" s="1027"/>
      <c r="AN31" s="1027"/>
      <c r="AO31" s="1027"/>
      <c r="AP31" s="1027"/>
      <c r="AQ31" s="1027"/>
      <c r="AR31" s="1027"/>
      <c r="AS31" s="1027"/>
      <c r="AT31" s="1027"/>
      <c r="AU31" s="1027"/>
      <c r="AV31" s="1027"/>
      <c r="AW31" s="1027"/>
      <c r="AX31" s="1027"/>
      <c r="AY31" s="1027"/>
      <c r="AZ31" s="1098"/>
      <c r="BA31" s="1098"/>
      <c r="BB31" s="1098"/>
      <c r="BC31" s="1098"/>
      <c r="BD31" s="1098"/>
      <c r="BE31" s="1088"/>
      <c r="BF31" s="1088"/>
      <c r="BG31" s="1088"/>
      <c r="BH31" s="1088"/>
      <c r="BI31" s="1089"/>
      <c r="BJ31" s="253"/>
      <c r="BK31" s="253"/>
      <c r="BL31" s="253"/>
      <c r="BM31" s="253"/>
      <c r="BN31" s="253"/>
      <c r="BO31" s="266"/>
      <c r="BP31" s="266"/>
      <c r="BQ31" s="263">
        <v>25</v>
      </c>
      <c r="BR31" s="264"/>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7"/>
    </row>
    <row r="32" spans="1:131" s="248" customFormat="1" ht="26.25" customHeight="1" x14ac:dyDescent="0.2">
      <c r="A32" s="267">
        <v>5</v>
      </c>
      <c r="B32" s="1093"/>
      <c r="C32" s="1094"/>
      <c r="D32" s="1094"/>
      <c r="E32" s="1094"/>
      <c r="F32" s="1094"/>
      <c r="G32" s="1094"/>
      <c r="H32" s="1094"/>
      <c r="I32" s="1094"/>
      <c r="J32" s="1094"/>
      <c r="K32" s="1094"/>
      <c r="L32" s="1094"/>
      <c r="M32" s="1094"/>
      <c r="N32" s="1094"/>
      <c r="O32" s="1094"/>
      <c r="P32" s="1095"/>
      <c r="Q32" s="1099"/>
      <c r="R32" s="1100"/>
      <c r="S32" s="1100"/>
      <c r="T32" s="1100"/>
      <c r="U32" s="1100"/>
      <c r="V32" s="1100"/>
      <c r="W32" s="1100"/>
      <c r="X32" s="1100"/>
      <c r="Y32" s="1100"/>
      <c r="Z32" s="1100"/>
      <c r="AA32" s="1100"/>
      <c r="AB32" s="1100"/>
      <c r="AC32" s="1100"/>
      <c r="AD32" s="1100"/>
      <c r="AE32" s="1101"/>
      <c r="AF32" s="1075"/>
      <c r="AG32" s="1076"/>
      <c r="AH32" s="1076"/>
      <c r="AI32" s="1076"/>
      <c r="AJ32" s="1077"/>
      <c r="AK32" s="1036"/>
      <c r="AL32" s="1027"/>
      <c r="AM32" s="1027"/>
      <c r="AN32" s="1027"/>
      <c r="AO32" s="1027"/>
      <c r="AP32" s="1027"/>
      <c r="AQ32" s="1027"/>
      <c r="AR32" s="1027"/>
      <c r="AS32" s="1027"/>
      <c r="AT32" s="1027"/>
      <c r="AU32" s="1027"/>
      <c r="AV32" s="1027"/>
      <c r="AW32" s="1027"/>
      <c r="AX32" s="1027"/>
      <c r="AY32" s="1027"/>
      <c r="AZ32" s="1098"/>
      <c r="BA32" s="1098"/>
      <c r="BB32" s="1098"/>
      <c r="BC32" s="1098"/>
      <c r="BD32" s="1098"/>
      <c r="BE32" s="1088"/>
      <c r="BF32" s="1088"/>
      <c r="BG32" s="1088"/>
      <c r="BH32" s="1088"/>
      <c r="BI32" s="1089"/>
      <c r="BJ32" s="253"/>
      <c r="BK32" s="253"/>
      <c r="BL32" s="253"/>
      <c r="BM32" s="253"/>
      <c r="BN32" s="253"/>
      <c r="BO32" s="266"/>
      <c r="BP32" s="266"/>
      <c r="BQ32" s="263">
        <v>26</v>
      </c>
      <c r="BR32" s="264"/>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7"/>
    </row>
    <row r="33" spans="1:131" s="248" customFormat="1" ht="26.25" customHeight="1" x14ac:dyDescent="0.2">
      <c r="A33" s="267">
        <v>6</v>
      </c>
      <c r="B33" s="1093"/>
      <c r="C33" s="1094"/>
      <c r="D33" s="1094"/>
      <c r="E33" s="1094"/>
      <c r="F33" s="1094"/>
      <c r="G33" s="1094"/>
      <c r="H33" s="1094"/>
      <c r="I33" s="1094"/>
      <c r="J33" s="1094"/>
      <c r="K33" s="1094"/>
      <c r="L33" s="1094"/>
      <c r="M33" s="1094"/>
      <c r="N33" s="1094"/>
      <c r="O33" s="1094"/>
      <c r="P33" s="1095"/>
      <c r="Q33" s="1099"/>
      <c r="R33" s="1100"/>
      <c r="S33" s="1100"/>
      <c r="T33" s="1100"/>
      <c r="U33" s="1100"/>
      <c r="V33" s="1100"/>
      <c r="W33" s="1100"/>
      <c r="X33" s="1100"/>
      <c r="Y33" s="1100"/>
      <c r="Z33" s="1100"/>
      <c r="AA33" s="1100"/>
      <c r="AB33" s="1100"/>
      <c r="AC33" s="1100"/>
      <c r="AD33" s="1100"/>
      <c r="AE33" s="1101"/>
      <c r="AF33" s="1075"/>
      <c r="AG33" s="1076"/>
      <c r="AH33" s="1076"/>
      <c r="AI33" s="1076"/>
      <c r="AJ33" s="1077"/>
      <c r="AK33" s="1036"/>
      <c r="AL33" s="1027"/>
      <c r="AM33" s="1027"/>
      <c r="AN33" s="1027"/>
      <c r="AO33" s="1027"/>
      <c r="AP33" s="1027"/>
      <c r="AQ33" s="1027"/>
      <c r="AR33" s="1027"/>
      <c r="AS33" s="1027"/>
      <c r="AT33" s="1027"/>
      <c r="AU33" s="1027"/>
      <c r="AV33" s="1027"/>
      <c r="AW33" s="1027"/>
      <c r="AX33" s="1027"/>
      <c r="AY33" s="1027"/>
      <c r="AZ33" s="1098"/>
      <c r="BA33" s="1098"/>
      <c r="BB33" s="1098"/>
      <c r="BC33" s="1098"/>
      <c r="BD33" s="1098"/>
      <c r="BE33" s="1088"/>
      <c r="BF33" s="1088"/>
      <c r="BG33" s="1088"/>
      <c r="BH33" s="1088"/>
      <c r="BI33" s="1089"/>
      <c r="BJ33" s="253"/>
      <c r="BK33" s="253"/>
      <c r="BL33" s="253"/>
      <c r="BM33" s="253"/>
      <c r="BN33" s="253"/>
      <c r="BO33" s="266"/>
      <c r="BP33" s="266"/>
      <c r="BQ33" s="263">
        <v>27</v>
      </c>
      <c r="BR33" s="264"/>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7"/>
    </row>
    <row r="34" spans="1:131" s="248" customFormat="1" ht="26.25" customHeight="1" x14ac:dyDescent="0.2">
      <c r="A34" s="267">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6"/>
      <c r="AL34" s="1027"/>
      <c r="AM34" s="1027"/>
      <c r="AN34" s="1027"/>
      <c r="AO34" s="1027"/>
      <c r="AP34" s="1027"/>
      <c r="AQ34" s="1027"/>
      <c r="AR34" s="1027"/>
      <c r="AS34" s="1027"/>
      <c r="AT34" s="1027"/>
      <c r="AU34" s="1027"/>
      <c r="AV34" s="1027"/>
      <c r="AW34" s="1027"/>
      <c r="AX34" s="1027"/>
      <c r="AY34" s="1027"/>
      <c r="AZ34" s="1098"/>
      <c r="BA34" s="1098"/>
      <c r="BB34" s="1098"/>
      <c r="BC34" s="1098"/>
      <c r="BD34" s="1098"/>
      <c r="BE34" s="1088"/>
      <c r="BF34" s="1088"/>
      <c r="BG34" s="1088"/>
      <c r="BH34" s="1088"/>
      <c r="BI34" s="1089"/>
      <c r="BJ34" s="253"/>
      <c r="BK34" s="253"/>
      <c r="BL34" s="253"/>
      <c r="BM34" s="253"/>
      <c r="BN34" s="253"/>
      <c r="BO34" s="266"/>
      <c r="BP34" s="266"/>
      <c r="BQ34" s="263">
        <v>28</v>
      </c>
      <c r="BR34" s="264"/>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7"/>
    </row>
    <row r="35" spans="1:131" s="248" customFormat="1" ht="26.25" customHeight="1" x14ac:dyDescent="0.2">
      <c r="A35" s="267">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6"/>
      <c r="AL35" s="1027"/>
      <c r="AM35" s="1027"/>
      <c r="AN35" s="1027"/>
      <c r="AO35" s="1027"/>
      <c r="AP35" s="1027"/>
      <c r="AQ35" s="1027"/>
      <c r="AR35" s="1027"/>
      <c r="AS35" s="1027"/>
      <c r="AT35" s="1027"/>
      <c r="AU35" s="1027"/>
      <c r="AV35" s="1027"/>
      <c r="AW35" s="1027"/>
      <c r="AX35" s="1027"/>
      <c r="AY35" s="1027"/>
      <c r="AZ35" s="1098"/>
      <c r="BA35" s="1098"/>
      <c r="BB35" s="1098"/>
      <c r="BC35" s="1098"/>
      <c r="BD35" s="1098"/>
      <c r="BE35" s="1088"/>
      <c r="BF35" s="1088"/>
      <c r="BG35" s="1088"/>
      <c r="BH35" s="1088"/>
      <c r="BI35" s="1089"/>
      <c r="BJ35" s="253"/>
      <c r="BK35" s="253"/>
      <c r="BL35" s="253"/>
      <c r="BM35" s="253"/>
      <c r="BN35" s="253"/>
      <c r="BO35" s="266"/>
      <c r="BP35" s="266"/>
      <c r="BQ35" s="263">
        <v>29</v>
      </c>
      <c r="BR35" s="264"/>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7"/>
    </row>
    <row r="36" spans="1:131" s="248" customFormat="1" ht="26.25" customHeight="1" x14ac:dyDescent="0.2">
      <c r="A36" s="267">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6"/>
      <c r="AL36" s="1027"/>
      <c r="AM36" s="1027"/>
      <c r="AN36" s="1027"/>
      <c r="AO36" s="1027"/>
      <c r="AP36" s="1027"/>
      <c r="AQ36" s="1027"/>
      <c r="AR36" s="1027"/>
      <c r="AS36" s="1027"/>
      <c r="AT36" s="1027"/>
      <c r="AU36" s="1027"/>
      <c r="AV36" s="1027"/>
      <c r="AW36" s="1027"/>
      <c r="AX36" s="1027"/>
      <c r="AY36" s="1027"/>
      <c r="AZ36" s="1098"/>
      <c r="BA36" s="1098"/>
      <c r="BB36" s="1098"/>
      <c r="BC36" s="1098"/>
      <c r="BD36" s="1098"/>
      <c r="BE36" s="1088"/>
      <c r="BF36" s="1088"/>
      <c r="BG36" s="1088"/>
      <c r="BH36" s="1088"/>
      <c r="BI36" s="1089"/>
      <c r="BJ36" s="253"/>
      <c r="BK36" s="253"/>
      <c r="BL36" s="253"/>
      <c r="BM36" s="253"/>
      <c r="BN36" s="253"/>
      <c r="BO36" s="266"/>
      <c r="BP36" s="266"/>
      <c r="BQ36" s="263">
        <v>30</v>
      </c>
      <c r="BR36" s="264"/>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7"/>
    </row>
    <row r="37" spans="1:131" s="248" customFormat="1" ht="26.25" customHeight="1" x14ac:dyDescent="0.2">
      <c r="A37" s="267">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6"/>
      <c r="AL37" s="1027"/>
      <c r="AM37" s="1027"/>
      <c r="AN37" s="1027"/>
      <c r="AO37" s="1027"/>
      <c r="AP37" s="1027"/>
      <c r="AQ37" s="1027"/>
      <c r="AR37" s="1027"/>
      <c r="AS37" s="1027"/>
      <c r="AT37" s="1027"/>
      <c r="AU37" s="1027"/>
      <c r="AV37" s="1027"/>
      <c r="AW37" s="1027"/>
      <c r="AX37" s="1027"/>
      <c r="AY37" s="1027"/>
      <c r="AZ37" s="1098"/>
      <c r="BA37" s="1098"/>
      <c r="BB37" s="1098"/>
      <c r="BC37" s="1098"/>
      <c r="BD37" s="1098"/>
      <c r="BE37" s="1088"/>
      <c r="BF37" s="1088"/>
      <c r="BG37" s="1088"/>
      <c r="BH37" s="1088"/>
      <c r="BI37" s="1089"/>
      <c r="BJ37" s="253"/>
      <c r="BK37" s="253"/>
      <c r="BL37" s="253"/>
      <c r="BM37" s="253"/>
      <c r="BN37" s="253"/>
      <c r="BO37" s="266"/>
      <c r="BP37" s="266"/>
      <c r="BQ37" s="263">
        <v>31</v>
      </c>
      <c r="BR37" s="264"/>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7"/>
    </row>
    <row r="38" spans="1:131" s="248" customFormat="1" ht="26.25" customHeight="1" x14ac:dyDescent="0.2">
      <c r="A38" s="267">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6"/>
      <c r="AL38" s="1027"/>
      <c r="AM38" s="1027"/>
      <c r="AN38" s="1027"/>
      <c r="AO38" s="1027"/>
      <c r="AP38" s="1027"/>
      <c r="AQ38" s="1027"/>
      <c r="AR38" s="1027"/>
      <c r="AS38" s="1027"/>
      <c r="AT38" s="1027"/>
      <c r="AU38" s="1027"/>
      <c r="AV38" s="1027"/>
      <c r="AW38" s="1027"/>
      <c r="AX38" s="1027"/>
      <c r="AY38" s="1027"/>
      <c r="AZ38" s="1098"/>
      <c r="BA38" s="1098"/>
      <c r="BB38" s="1098"/>
      <c r="BC38" s="1098"/>
      <c r="BD38" s="1098"/>
      <c r="BE38" s="1088"/>
      <c r="BF38" s="1088"/>
      <c r="BG38" s="1088"/>
      <c r="BH38" s="1088"/>
      <c r="BI38" s="1089"/>
      <c r="BJ38" s="253"/>
      <c r="BK38" s="253"/>
      <c r="BL38" s="253"/>
      <c r="BM38" s="253"/>
      <c r="BN38" s="253"/>
      <c r="BO38" s="266"/>
      <c r="BP38" s="266"/>
      <c r="BQ38" s="263">
        <v>32</v>
      </c>
      <c r="BR38" s="264"/>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7"/>
    </row>
    <row r="39" spans="1:131" s="248" customFormat="1" ht="26.25" customHeight="1" x14ac:dyDescent="0.2">
      <c r="A39" s="267">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6"/>
      <c r="AL39" s="1027"/>
      <c r="AM39" s="1027"/>
      <c r="AN39" s="1027"/>
      <c r="AO39" s="1027"/>
      <c r="AP39" s="1027"/>
      <c r="AQ39" s="1027"/>
      <c r="AR39" s="1027"/>
      <c r="AS39" s="1027"/>
      <c r="AT39" s="1027"/>
      <c r="AU39" s="1027"/>
      <c r="AV39" s="1027"/>
      <c r="AW39" s="1027"/>
      <c r="AX39" s="1027"/>
      <c r="AY39" s="1027"/>
      <c r="AZ39" s="1098"/>
      <c r="BA39" s="1098"/>
      <c r="BB39" s="1098"/>
      <c r="BC39" s="1098"/>
      <c r="BD39" s="1098"/>
      <c r="BE39" s="1088"/>
      <c r="BF39" s="1088"/>
      <c r="BG39" s="1088"/>
      <c r="BH39" s="1088"/>
      <c r="BI39" s="1089"/>
      <c r="BJ39" s="253"/>
      <c r="BK39" s="253"/>
      <c r="BL39" s="253"/>
      <c r="BM39" s="253"/>
      <c r="BN39" s="253"/>
      <c r="BO39" s="266"/>
      <c r="BP39" s="266"/>
      <c r="BQ39" s="263">
        <v>33</v>
      </c>
      <c r="BR39" s="264"/>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7"/>
    </row>
    <row r="40" spans="1:131" s="248" customFormat="1" ht="26.25" customHeight="1" x14ac:dyDescent="0.2">
      <c r="A40" s="262">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6"/>
      <c r="AL40" s="1027"/>
      <c r="AM40" s="1027"/>
      <c r="AN40" s="1027"/>
      <c r="AO40" s="1027"/>
      <c r="AP40" s="1027"/>
      <c r="AQ40" s="1027"/>
      <c r="AR40" s="1027"/>
      <c r="AS40" s="1027"/>
      <c r="AT40" s="1027"/>
      <c r="AU40" s="1027"/>
      <c r="AV40" s="1027"/>
      <c r="AW40" s="1027"/>
      <c r="AX40" s="1027"/>
      <c r="AY40" s="1027"/>
      <c r="AZ40" s="1098"/>
      <c r="BA40" s="1098"/>
      <c r="BB40" s="1098"/>
      <c r="BC40" s="1098"/>
      <c r="BD40" s="1098"/>
      <c r="BE40" s="1088"/>
      <c r="BF40" s="1088"/>
      <c r="BG40" s="1088"/>
      <c r="BH40" s="1088"/>
      <c r="BI40" s="1089"/>
      <c r="BJ40" s="253"/>
      <c r="BK40" s="253"/>
      <c r="BL40" s="253"/>
      <c r="BM40" s="253"/>
      <c r="BN40" s="253"/>
      <c r="BO40" s="266"/>
      <c r="BP40" s="266"/>
      <c r="BQ40" s="263">
        <v>34</v>
      </c>
      <c r="BR40" s="264"/>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7"/>
    </row>
    <row r="41" spans="1:131" s="248" customFormat="1" ht="26.25" customHeight="1" x14ac:dyDescent="0.2">
      <c r="A41" s="262">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6"/>
      <c r="AL41" s="1027"/>
      <c r="AM41" s="1027"/>
      <c r="AN41" s="1027"/>
      <c r="AO41" s="1027"/>
      <c r="AP41" s="1027"/>
      <c r="AQ41" s="1027"/>
      <c r="AR41" s="1027"/>
      <c r="AS41" s="1027"/>
      <c r="AT41" s="1027"/>
      <c r="AU41" s="1027"/>
      <c r="AV41" s="1027"/>
      <c r="AW41" s="1027"/>
      <c r="AX41" s="1027"/>
      <c r="AY41" s="1027"/>
      <c r="AZ41" s="1098"/>
      <c r="BA41" s="1098"/>
      <c r="BB41" s="1098"/>
      <c r="BC41" s="1098"/>
      <c r="BD41" s="1098"/>
      <c r="BE41" s="1088"/>
      <c r="BF41" s="1088"/>
      <c r="BG41" s="1088"/>
      <c r="BH41" s="1088"/>
      <c r="BI41" s="1089"/>
      <c r="BJ41" s="253"/>
      <c r="BK41" s="253"/>
      <c r="BL41" s="253"/>
      <c r="BM41" s="253"/>
      <c r="BN41" s="253"/>
      <c r="BO41" s="266"/>
      <c r="BP41" s="266"/>
      <c r="BQ41" s="263">
        <v>35</v>
      </c>
      <c r="BR41" s="264"/>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7"/>
    </row>
    <row r="42" spans="1:131" s="248" customFormat="1" ht="26.25" customHeight="1" x14ac:dyDescent="0.2">
      <c r="A42" s="262">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6"/>
      <c r="AL42" s="1027"/>
      <c r="AM42" s="1027"/>
      <c r="AN42" s="1027"/>
      <c r="AO42" s="1027"/>
      <c r="AP42" s="1027"/>
      <c r="AQ42" s="1027"/>
      <c r="AR42" s="1027"/>
      <c r="AS42" s="1027"/>
      <c r="AT42" s="1027"/>
      <c r="AU42" s="1027"/>
      <c r="AV42" s="1027"/>
      <c r="AW42" s="1027"/>
      <c r="AX42" s="1027"/>
      <c r="AY42" s="1027"/>
      <c r="AZ42" s="1098"/>
      <c r="BA42" s="1098"/>
      <c r="BB42" s="1098"/>
      <c r="BC42" s="1098"/>
      <c r="BD42" s="1098"/>
      <c r="BE42" s="1088"/>
      <c r="BF42" s="1088"/>
      <c r="BG42" s="1088"/>
      <c r="BH42" s="1088"/>
      <c r="BI42" s="1089"/>
      <c r="BJ42" s="253"/>
      <c r="BK42" s="253"/>
      <c r="BL42" s="253"/>
      <c r="BM42" s="253"/>
      <c r="BN42" s="253"/>
      <c r="BO42" s="266"/>
      <c r="BP42" s="266"/>
      <c r="BQ42" s="263">
        <v>36</v>
      </c>
      <c r="BR42" s="264"/>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7"/>
    </row>
    <row r="43" spans="1:131" s="248" customFormat="1" ht="26.25" customHeight="1" x14ac:dyDescent="0.2">
      <c r="A43" s="262">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6"/>
      <c r="AL43" s="1027"/>
      <c r="AM43" s="1027"/>
      <c r="AN43" s="1027"/>
      <c r="AO43" s="1027"/>
      <c r="AP43" s="1027"/>
      <c r="AQ43" s="1027"/>
      <c r="AR43" s="1027"/>
      <c r="AS43" s="1027"/>
      <c r="AT43" s="1027"/>
      <c r="AU43" s="1027"/>
      <c r="AV43" s="1027"/>
      <c r="AW43" s="1027"/>
      <c r="AX43" s="1027"/>
      <c r="AY43" s="1027"/>
      <c r="AZ43" s="1098"/>
      <c r="BA43" s="1098"/>
      <c r="BB43" s="1098"/>
      <c r="BC43" s="1098"/>
      <c r="BD43" s="1098"/>
      <c r="BE43" s="1088"/>
      <c r="BF43" s="1088"/>
      <c r="BG43" s="1088"/>
      <c r="BH43" s="1088"/>
      <c r="BI43" s="1089"/>
      <c r="BJ43" s="253"/>
      <c r="BK43" s="253"/>
      <c r="BL43" s="253"/>
      <c r="BM43" s="253"/>
      <c r="BN43" s="253"/>
      <c r="BO43" s="266"/>
      <c r="BP43" s="266"/>
      <c r="BQ43" s="263">
        <v>37</v>
      </c>
      <c r="BR43" s="264"/>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7"/>
    </row>
    <row r="44" spans="1:131" s="248" customFormat="1" ht="26.25" customHeight="1" x14ac:dyDescent="0.2">
      <c r="A44" s="262">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6"/>
      <c r="AL44" s="1027"/>
      <c r="AM44" s="1027"/>
      <c r="AN44" s="1027"/>
      <c r="AO44" s="1027"/>
      <c r="AP44" s="1027"/>
      <c r="AQ44" s="1027"/>
      <c r="AR44" s="1027"/>
      <c r="AS44" s="1027"/>
      <c r="AT44" s="1027"/>
      <c r="AU44" s="1027"/>
      <c r="AV44" s="1027"/>
      <c r="AW44" s="1027"/>
      <c r="AX44" s="1027"/>
      <c r="AY44" s="1027"/>
      <c r="AZ44" s="1098"/>
      <c r="BA44" s="1098"/>
      <c r="BB44" s="1098"/>
      <c r="BC44" s="1098"/>
      <c r="BD44" s="1098"/>
      <c r="BE44" s="1088"/>
      <c r="BF44" s="1088"/>
      <c r="BG44" s="1088"/>
      <c r="BH44" s="1088"/>
      <c r="BI44" s="1089"/>
      <c r="BJ44" s="253"/>
      <c r="BK44" s="253"/>
      <c r="BL44" s="253"/>
      <c r="BM44" s="253"/>
      <c r="BN44" s="253"/>
      <c r="BO44" s="266"/>
      <c r="BP44" s="266"/>
      <c r="BQ44" s="263">
        <v>38</v>
      </c>
      <c r="BR44" s="264"/>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7"/>
    </row>
    <row r="45" spans="1:131" s="248" customFormat="1" ht="26.25" customHeight="1" x14ac:dyDescent="0.2">
      <c r="A45" s="262">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6"/>
      <c r="AL45" s="1027"/>
      <c r="AM45" s="1027"/>
      <c r="AN45" s="1027"/>
      <c r="AO45" s="1027"/>
      <c r="AP45" s="1027"/>
      <c r="AQ45" s="1027"/>
      <c r="AR45" s="1027"/>
      <c r="AS45" s="1027"/>
      <c r="AT45" s="1027"/>
      <c r="AU45" s="1027"/>
      <c r="AV45" s="1027"/>
      <c r="AW45" s="1027"/>
      <c r="AX45" s="1027"/>
      <c r="AY45" s="1027"/>
      <c r="AZ45" s="1098"/>
      <c r="BA45" s="1098"/>
      <c r="BB45" s="1098"/>
      <c r="BC45" s="1098"/>
      <c r="BD45" s="1098"/>
      <c r="BE45" s="1088"/>
      <c r="BF45" s="1088"/>
      <c r="BG45" s="1088"/>
      <c r="BH45" s="1088"/>
      <c r="BI45" s="1089"/>
      <c r="BJ45" s="253"/>
      <c r="BK45" s="253"/>
      <c r="BL45" s="253"/>
      <c r="BM45" s="253"/>
      <c r="BN45" s="253"/>
      <c r="BO45" s="266"/>
      <c r="BP45" s="266"/>
      <c r="BQ45" s="263">
        <v>39</v>
      </c>
      <c r="BR45" s="264"/>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7"/>
    </row>
    <row r="46" spans="1:131" s="248" customFormat="1" ht="26.25" customHeight="1" x14ac:dyDescent="0.2">
      <c r="A46" s="262">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6"/>
      <c r="AL46" s="1027"/>
      <c r="AM46" s="1027"/>
      <c r="AN46" s="1027"/>
      <c r="AO46" s="1027"/>
      <c r="AP46" s="1027"/>
      <c r="AQ46" s="1027"/>
      <c r="AR46" s="1027"/>
      <c r="AS46" s="1027"/>
      <c r="AT46" s="1027"/>
      <c r="AU46" s="1027"/>
      <c r="AV46" s="1027"/>
      <c r="AW46" s="1027"/>
      <c r="AX46" s="1027"/>
      <c r="AY46" s="1027"/>
      <c r="AZ46" s="1098"/>
      <c r="BA46" s="1098"/>
      <c r="BB46" s="1098"/>
      <c r="BC46" s="1098"/>
      <c r="BD46" s="1098"/>
      <c r="BE46" s="1088"/>
      <c r="BF46" s="1088"/>
      <c r="BG46" s="1088"/>
      <c r="BH46" s="1088"/>
      <c r="BI46" s="1089"/>
      <c r="BJ46" s="253"/>
      <c r="BK46" s="253"/>
      <c r="BL46" s="253"/>
      <c r="BM46" s="253"/>
      <c r="BN46" s="253"/>
      <c r="BO46" s="266"/>
      <c r="BP46" s="266"/>
      <c r="BQ46" s="263">
        <v>40</v>
      </c>
      <c r="BR46" s="264"/>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7"/>
    </row>
    <row r="47" spans="1:131" s="248" customFormat="1" ht="26.25" customHeight="1" x14ac:dyDescent="0.2">
      <c r="A47" s="262">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6"/>
      <c r="AL47" s="1027"/>
      <c r="AM47" s="1027"/>
      <c r="AN47" s="1027"/>
      <c r="AO47" s="1027"/>
      <c r="AP47" s="1027"/>
      <c r="AQ47" s="1027"/>
      <c r="AR47" s="1027"/>
      <c r="AS47" s="1027"/>
      <c r="AT47" s="1027"/>
      <c r="AU47" s="1027"/>
      <c r="AV47" s="1027"/>
      <c r="AW47" s="1027"/>
      <c r="AX47" s="1027"/>
      <c r="AY47" s="1027"/>
      <c r="AZ47" s="1098"/>
      <c r="BA47" s="1098"/>
      <c r="BB47" s="1098"/>
      <c r="BC47" s="1098"/>
      <c r="BD47" s="1098"/>
      <c r="BE47" s="1088"/>
      <c r="BF47" s="1088"/>
      <c r="BG47" s="1088"/>
      <c r="BH47" s="1088"/>
      <c r="BI47" s="1089"/>
      <c r="BJ47" s="253"/>
      <c r="BK47" s="253"/>
      <c r="BL47" s="253"/>
      <c r="BM47" s="253"/>
      <c r="BN47" s="253"/>
      <c r="BO47" s="266"/>
      <c r="BP47" s="266"/>
      <c r="BQ47" s="263">
        <v>41</v>
      </c>
      <c r="BR47" s="264"/>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7"/>
    </row>
    <row r="48" spans="1:131" s="248" customFormat="1" ht="26.25" customHeight="1" x14ac:dyDescent="0.2">
      <c r="A48" s="262">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6"/>
      <c r="AL48" s="1027"/>
      <c r="AM48" s="1027"/>
      <c r="AN48" s="1027"/>
      <c r="AO48" s="1027"/>
      <c r="AP48" s="1027"/>
      <c r="AQ48" s="1027"/>
      <c r="AR48" s="1027"/>
      <c r="AS48" s="1027"/>
      <c r="AT48" s="1027"/>
      <c r="AU48" s="1027"/>
      <c r="AV48" s="1027"/>
      <c r="AW48" s="1027"/>
      <c r="AX48" s="1027"/>
      <c r="AY48" s="1027"/>
      <c r="AZ48" s="1098"/>
      <c r="BA48" s="1098"/>
      <c r="BB48" s="1098"/>
      <c r="BC48" s="1098"/>
      <c r="BD48" s="1098"/>
      <c r="BE48" s="1088"/>
      <c r="BF48" s="1088"/>
      <c r="BG48" s="1088"/>
      <c r="BH48" s="1088"/>
      <c r="BI48" s="1089"/>
      <c r="BJ48" s="253"/>
      <c r="BK48" s="253"/>
      <c r="BL48" s="253"/>
      <c r="BM48" s="253"/>
      <c r="BN48" s="253"/>
      <c r="BO48" s="266"/>
      <c r="BP48" s="266"/>
      <c r="BQ48" s="263">
        <v>42</v>
      </c>
      <c r="BR48" s="264"/>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7"/>
    </row>
    <row r="49" spans="1:131" s="248" customFormat="1" ht="26.25" customHeight="1" x14ac:dyDescent="0.2">
      <c r="A49" s="262">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6"/>
      <c r="AL49" s="1027"/>
      <c r="AM49" s="1027"/>
      <c r="AN49" s="1027"/>
      <c r="AO49" s="1027"/>
      <c r="AP49" s="1027"/>
      <c r="AQ49" s="1027"/>
      <c r="AR49" s="1027"/>
      <c r="AS49" s="1027"/>
      <c r="AT49" s="1027"/>
      <c r="AU49" s="1027"/>
      <c r="AV49" s="1027"/>
      <c r="AW49" s="1027"/>
      <c r="AX49" s="1027"/>
      <c r="AY49" s="1027"/>
      <c r="AZ49" s="1098"/>
      <c r="BA49" s="1098"/>
      <c r="BB49" s="1098"/>
      <c r="BC49" s="1098"/>
      <c r="BD49" s="1098"/>
      <c r="BE49" s="1088"/>
      <c r="BF49" s="1088"/>
      <c r="BG49" s="1088"/>
      <c r="BH49" s="1088"/>
      <c r="BI49" s="1089"/>
      <c r="BJ49" s="253"/>
      <c r="BK49" s="253"/>
      <c r="BL49" s="253"/>
      <c r="BM49" s="253"/>
      <c r="BN49" s="253"/>
      <c r="BO49" s="266"/>
      <c r="BP49" s="266"/>
      <c r="BQ49" s="263">
        <v>43</v>
      </c>
      <c r="BR49" s="264"/>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7"/>
    </row>
    <row r="50" spans="1:131" s="248" customFormat="1" ht="26.25" customHeight="1" x14ac:dyDescent="0.2">
      <c r="A50" s="262">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53"/>
      <c r="BK50" s="253"/>
      <c r="BL50" s="253"/>
      <c r="BM50" s="253"/>
      <c r="BN50" s="253"/>
      <c r="BO50" s="266"/>
      <c r="BP50" s="266"/>
      <c r="BQ50" s="263">
        <v>44</v>
      </c>
      <c r="BR50" s="264"/>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7"/>
    </row>
    <row r="51" spans="1:131" s="248" customFormat="1" ht="26.25" customHeight="1" x14ac:dyDescent="0.2">
      <c r="A51" s="262">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53"/>
      <c r="BK51" s="253"/>
      <c r="BL51" s="253"/>
      <c r="BM51" s="253"/>
      <c r="BN51" s="253"/>
      <c r="BO51" s="266"/>
      <c r="BP51" s="266"/>
      <c r="BQ51" s="263">
        <v>45</v>
      </c>
      <c r="BR51" s="264"/>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7"/>
    </row>
    <row r="52" spans="1:131" s="248" customFormat="1" ht="26.25" customHeight="1" x14ac:dyDescent="0.2">
      <c r="A52" s="262">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53"/>
      <c r="BK52" s="253"/>
      <c r="BL52" s="253"/>
      <c r="BM52" s="253"/>
      <c r="BN52" s="253"/>
      <c r="BO52" s="266"/>
      <c r="BP52" s="266"/>
      <c r="BQ52" s="263">
        <v>46</v>
      </c>
      <c r="BR52" s="264"/>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7"/>
    </row>
    <row r="53" spans="1:131" s="248" customFormat="1" ht="26.25" customHeight="1" x14ac:dyDescent="0.2">
      <c r="A53" s="262">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53"/>
      <c r="BK53" s="253"/>
      <c r="BL53" s="253"/>
      <c r="BM53" s="253"/>
      <c r="BN53" s="253"/>
      <c r="BO53" s="266"/>
      <c r="BP53" s="266"/>
      <c r="BQ53" s="263">
        <v>47</v>
      </c>
      <c r="BR53" s="264"/>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7"/>
    </row>
    <row r="54" spans="1:131" s="248" customFormat="1" ht="26.25" customHeight="1" x14ac:dyDescent="0.2">
      <c r="A54" s="262">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53"/>
      <c r="BK54" s="253"/>
      <c r="BL54" s="253"/>
      <c r="BM54" s="253"/>
      <c r="BN54" s="253"/>
      <c r="BO54" s="266"/>
      <c r="BP54" s="266"/>
      <c r="BQ54" s="263">
        <v>48</v>
      </c>
      <c r="BR54" s="264"/>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7"/>
    </row>
    <row r="55" spans="1:131" s="248" customFormat="1" ht="26.25" customHeight="1" x14ac:dyDescent="0.2">
      <c r="A55" s="262">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53"/>
      <c r="BK55" s="253"/>
      <c r="BL55" s="253"/>
      <c r="BM55" s="253"/>
      <c r="BN55" s="253"/>
      <c r="BO55" s="266"/>
      <c r="BP55" s="266"/>
      <c r="BQ55" s="263">
        <v>49</v>
      </c>
      <c r="BR55" s="264"/>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7"/>
    </row>
    <row r="56" spans="1:131" s="248" customFormat="1" ht="26.25" customHeight="1" x14ac:dyDescent="0.2">
      <c r="A56" s="262">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53"/>
      <c r="BK56" s="253"/>
      <c r="BL56" s="253"/>
      <c r="BM56" s="253"/>
      <c r="BN56" s="253"/>
      <c r="BO56" s="266"/>
      <c r="BP56" s="266"/>
      <c r="BQ56" s="263">
        <v>50</v>
      </c>
      <c r="BR56" s="264"/>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7"/>
    </row>
    <row r="57" spans="1:131" s="248" customFormat="1" ht="26.25" customHeight="1" x14ac:dyDescent="0.2">
      <c r="A57" s="262">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53"/>
      <c r="BK57" s="253"/>
      <c r="BL57" s="253"/>
      <c r="BM57" s="253"/>
      <c r="BN57" s="253"/>
      <c r="BO57" s="266"/>
      <c r="BP57" s="266"/>
      <c r="BQ57" s="263">
        <v>51</v>
      </c>
      <c r="BR57" s="264"/>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7"/>
    </row>
    <row r="58" spans="1:131" s="248" customFormat="1" ht="26.25" customHeight="1" x14ac:dyDescent="0.2">
      <c r="A58" s="262">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53"/>
      <c r="BK58" s="253"/>
      <c r="BL58" s="253"/>
      <c r="BM58" s="253"/>
      <c r="BN58" s="253"/>
      <c r="BO58" s="266"/>
      <c r="BP58" s="266"/>
      <c r="BQ58" s="263">
        <v>52</v>
      </c>
      <c r="BR58" s="264"/>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7"/>
    </row>
    <row r="59" spans="1:131" s="248" customFormat="1" ht="26.25" customHeight="1" x14ac:dyDescent="0.2">
      <c r="A59" s="262">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53"/>
      <c r="BK59" s="253"/>
      <c r="BL59" s="253"/>
      <c r="BM59" s="253"/>
      <c r="BN59" s="253"/>
      <c r="BO59" s="266"/>
      <c r="BP59" s="266"/>
      <c r="BQ59" s="263">
        <v>53</v>
      </c>
      <c r="BR59" s="264"/>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7"/>
    </row>
    <row r="60" spans="1:131" s="248" customFormat="1" ht="26.25" customHeight="1" x14ac:dyDescent="0.2">
      <c r="A60" s="262">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53"/>
      <c r="BK60" s="253"/>
      <c r="BL60" s="253"/>
      <c r="BM60" s="253"/>
      <c r="BN60" s="253"/>
      <c r="BO60" s="266"/>
      <c r="BP60" s="266"/>
      <c r="BQ60" s="263">
        <v>54</v>
      </c>
      <c r="BR60" s="264"/>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7"/>
    </row>
    <row r="61" spans="1:131" s="248" customFormat="1" ht="26.25" customHeight="1" thickBot="1" x14ac:dyDescent="0.25">
      <c r="A61" s="262">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53"/>
      <c r="BK61" s="253"/>
      <c r="BL61" s="253"/>
      <c r="BM61" s="253"/>
      <c r="BN61" s="253"/>
      <c r="BO61" s="266"/>
      <c r="BP61" s="266"/>
      <c r="BQ61" s="263">
        <v>55</v>
      </c>
      <c r="BR61" s="264"/>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7"/>
    </row>
    <row r="62" spans="1:131" s="248" customFormat="1" ht="26.25" customHeight="1" x14ac:dyDescent="0.2">
      <c r="A62" s="262">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405</v>
      </c>
      <c r="BK62" s="1091"/>
      <c r="BL62" s="1091"/>
      <c r="BM62" s="1091"/>
      <c r="BN62" s="1092"/>
      <c r="BO62" s="266"/>
      <c r="BP62" s="266"/>
      <c r="BQ62" s="263">
        <v>56</v>
      </c>
      <c r="BR62" s="264"/>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7"/>
    </row>
    <row r="63" spans="1:131" s="248" customFormat="1" ht="26.25" customHeight="1" thickBot="1" x14ac:dyDescent="0.25">
      <c r="A63" s="265" t="s">
        <v>389</v>
      </c>
      <c r="B63" s="999" t="s">
        <v>406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779</v>
      </c>
      <c r="AG63" s="1014"/>
      <c r="AH63" s="1014"/>
      <c r="AI63" s="1014"/>
      <c r="AJ63" s="1086"/>
      <c r="AK63" s="1087"/>
      <c r="AL63" s="1018"/>
      <c r="AM63" s="1018"/>
      <c r="AN63" s="1018"/>
      <c r="AO63" s="1018"/>
      <c r="AP63" s="1014" t="s">
        <v>516</v>
      </c>
      <c r="AQ63" s="1014"/>
      <c r="AR63" s="1014"/>
      <c r="AS63" s="1014"/>
      <c r="AT63" s="1014"/>
      <c r="AU63" s="1014" t="s">
        <v>516</v>
      </c>
      <c r="AV63" s="1014"/>
      <c r="AW63" s="1014"/>
      <c r="AX63" s="1014"/>
      <c r="AY63" s="1014"/>
      <c r="AZ63" s="1081"/>
      <c r="BA63" s="1081"/>
      <c r="BB63" s="1081"/>
      <c r="BC63" s="1081"/>
      <c r="BD63" s="1081"/>
      <c r="BE63" s="1015"/>
      <c r="BF63" s="1015"/>
      <c r="BG63" s="1015"/>
      <c r="BH63" s="1015"/>
      <c r="BI63" s="1016"/>
      <c r="BJ63" s="1082" t="s">
        <v>407</v>
      </c>
      <c r="BK63" s="1006"/>
      <c r="BL63" s="1006"/>
      <c r="BM63" s="1006"/>
      <c r="BN63" s="1083"/>
      <c r="BO63" s="266"/>
      <c r="BP63" s="266"/>
      <c r="BQ63" s="263">
        <v>57</v>
      </c>
      <c r="BR63" s="264"/>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7"/>
    </row>
    <row r="66" spans="1:131" s="248" customFormat="1" ht="26.25" customHeight="1" x14ac:dyDescent="0.2">
      <c r="A66" s="1051" t="s">
        <v>409</v>
      </c>
      <c r="B66" s="1052"/>
      <c r="C66" s="1052"/>
      <c r="D66" s="1052"/>
      <c r="E66" s="1052"/>
      <c r="F66" s="1052"/>
      <c r="G66" s="1052"/>
      <c r="H66" s="1052"/>
      <c r="I66" s="1052"/>
      <c r="J66" s="1052"/>
      <c r="K66" s="1052"/>
      <c r="L66" s="1052"/>
      <c r="M66" s="1052"/>
      <c r="N66" s="1052"/>
      <c r="O66" s="1052"/>
      <c r="P66" s="1053"/>
      <c r="Q66" s="1057" t="s">
        <v>410</v>
      </c>
      <c r="R66" s="1058"/>
      <c r="S66" s="1058"/>
      <c r="T66" s="1058"/>
      <c r="U66" s="1059"/>
      <c r="V66" s="1057" t="s">
        <v>411</v>
      </c>
      <c r="W66" s="1058"/>
      <c r="X66" s="1058"/>
      <c r="Y66" s="1058"/>
      <c r="Z66" s="1059"/>
      <c r="AA66" s="1057" t="s">
        <v>412</v>
      </c>
      <c r="AB66" s="1058"/>
      <c r="AC66" s="1058"/>
      <c r="AD66" s="1058"/>
      <c r="AE66" s="1059"/>
      <c r="AF66" s="1063" t="s">
        <v>413</v>
      </c>
      <c r="AG66" s="1064"/>
      <c r="AH66" s="1064"/>
      <c r="AI66" s="1064"/>
      <c r="AJ66" s="1065"/>
      <c r="AK66" s="1057" t="s">
        <v>414</v>
      </c>
      <c r="AL66" s="1052"/>
      <c r="AM66" s="1052"/>
      <c r="AN66" s="1052"/>
      <c r="AO66" s="1053"/>
      <c r="AP66" s="1057" t="s">
        <v>415</v>
      </c>
      <c r="AQ66" s="1058"/>
      <c r="AR66" s="1058"/>
      <c r="AS66" s="1058"/>
      <c r="AT66" s="1059"/>
      <c r="AU66" s="1057" t="s">
        <v>416</v>
      </c>
      <c r="AV66" s="1058"/>
      <c r="AW66" s="1058"/>
      <c r="AX66" s="1058"/>
      <c r="AY66" s="1059"/>
      <c r="AZ66" s="1057" t="s">
        <v>377</v>
      </c>
      <c r="BA66" s="1058"/>
      <c r="BB66" s="1058"/>
      <c r="BC66" s="1058"/>
      <c r="BD66" s="1073"/>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1" t="s">
        <v>582</v>
      </c>
      <c r="C68" s="1042"/>
      <c r="D68" s="1042"/>
      <c r="E68" s="1042"/>
      <c r="F68" s="1042"/>
      <c r="G68" s="1042"/>
      <c r="H68" s="1042"/>
      <c r="I68" s="1042"/>
      <c r="J68" s="1042"/>
      <c r="K68" s="1042"/>
      <c r="L68" s="1042"/>
      <c r="M68" s="1042"/>
      <c r="N68" s="1042"/>
      <c r="O68" s="1042"/>
      <c r="P68" s="1043"/>
      <c r="Q68" s="1044">
        <v>8285</v>
      </c>
      <c r="R68" s="1038">
        <v>7961</v>
      </c>
      <c r="S68" s="1038">
        <v>7961</v>
      </c>
      <c r="T68" s="1038">
        <v>7961</v>
      </c>
      <c r="U68" s="1038">
        <v>7961</v>
      </c>
      <c r="V68" s="1038">
        <v>7743</v>
      </c>
      <c r="W68" s="1038">
        <v>7475</v>
      </c>
      <c r="X68" s="1038">
        <v>7475</v>
      </c>
      <c r="Y68" s="1038">
        <v>7475</v>
      </c>
      <c r="Z68" s="1038">
        <v>7475</v>
      </c>
      <c r="AA68" s="1038">
        <v>541</v>
      </c>
      <c r="AB68" s="1038">
        <v>486</v>
      </c>
      <c r="AC68" s="1038">
        <v>486</v>
      </c>
      <c r="AD68" s="1038">
        <v>486</v>
      </c>
      <c r="AE68" s="1038">
        <v>486</v>
      </c>
      <c r="AF68" s="1038">
        <v>541</v>
      </c>
      <c r="AG68" s="1038">
        <v>486</v>
      </c>
      <c r="AH68" s="1038">
        <v>486</v>
      </c>
      <c r="AI68" s="1038">
        <v>486</v>
      </c>
      <c r="AJ68" s="1038">
        <v>486</v>
      </c>
      <c r="AK68" s="1038">
        <v>105</v>
      </c>
      <c r="AL68" s="1038">
        <v>9</v>
      </c>
      <c r="AM68" s="1038">
        <v>9</v>
      </c>
      <c r="AN68" s="1038">
        <v>9</v>
      </c>
      <c r="AO68" s="1038">
        <v>9</v>
      </c>
      <c r="AP68" s="1038">
        <v>4341</v>
      </c>
      <c r="AQ68" s="1038">
        <v>4476</v>
      </c>
      <c r="AR68" s="1038">
        <v>4476</v>
      </c>
      <c r="AS68" s="1038">
        <v>4476</v>
      </c>
      <c r="AT68" s="1038">
        <v>4476</v>
      </c>
      <c r="AU68" s="1038">
        <v>187</v>
      </c>
      <c r="AV68" s="1038">
        <v>192</v>
      </c>
      <c r="AW68" s="1038">
        <v>192</v>
      </c>
      <c r="AX68" s="1038">
        <v>192</v>
      </c>
      <c r="AY68" s="1038">
        <v>192</v>
      </c>
      <c r="AZ68" s="1039"/>
      <c r="BA68" s="1039"/>
      <c r="BB68" s="1039"/>
      <c r="BC68" s="1039"/>
      <c r="BD68" s="1040"/>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30" t="s">
        <v>583</v>
      </c>
      <c r="C69" s="1031"/>
      <c r="D69" s="1031"/>
      <c r="E69" s="1031"/>
      <c r="F69" s="1031"/>
      <c r="G69" s="1031"/>
      <c r="H69" s="1031"/>
      <c r="I69" s="1031"/>
      <c r="J69" s="1031"/>
      <c r="K69" s="1031"/>
      <c r="L69" s="1031"/>
      <c r="M69" s="1031"/>
      <c r="N69" s="1031"/>
      <c r="O69" s="1031"/>
      <c r="P69" s="1032"/>
      <c r="Q69" s="1033">
        <v>156337</v>
      </c>
      <c r="R69" s="1027">
        <v>144168</v>
      </c>
      <c r="S69" s="1027">
        <v>144168</v>
      </c>
      <c r="T69" s="1027">
        <v>144168</v>
      </c>
      <c r="U69" s="1027">
        <v>144168</v>
      </c>
      <c r="V69" s="1027">
        <v>148325</v>
      </c>
      <c r="W69" s="1027">
        <v>138019</v>
      </c>
      <c r="X69" s="1027">
        <v>138019</v>
      </c>
      <c r="Y69" s="1027">
        <v>138019</v>
      </c>
      <c r="Z69" s="1027">
        <v>138019</v>
      </c>
      <c r="AA69" s="1027">
        <v>8012</v>
      </c>
      <c r="AB69" s="1027">
        <v>6149</v>
      </c>
      <c r="AC69" s="1027">
        <v>6149</v>
      </c>
      <c r="AD69" s="1027">
        <v>6149</v>
      </c>
      <c r="AE69" s="1027">
        <v>6149</v>
      </c>
      <c r="AF69" s="1027">
        <v>36177</v>
      </c>
      <c r="AG69" s="1027">
        <v>32354</v>
      </c>
      <c r="AH69" s="1027">
        <v>32354</v>
      </c>
      <c r="AI69" s="1027">
        <v>32354</v>
      </c>
      <c r="AJ69" s="1027">
        <v>32354</v>
      </c>
      <c r="AK69" s="1027" t="s">
        <v>516</v>
      </c>
      <c r="AL69" s="1027"/>
      <c r="AM69" s="1027"/>
      <c r="AN69" s="1027"/>
      <c r="AO69" s="1027"/>
      <c r="AP69" s="1027" t="s">
        <v>516</v>
      </c>
      <c r="AQ69" s="1027"/>
      <c r="AR69" s="1027"/>
      <c r="AS69" s="1027"/>
      <c r="AT69" s="1027"/>
      <c r="AU69" s="1027" t="s">
        <v>516</v>
      </c>
      <c r="AV69" s="1027"/>
      <c r="AW69" s="1027"/>
      <c r="AX69" s="1027"/>
      <c r="AY69" s="1027"/>
      <c r="AZ69" s="1028" t="s">
        <v>587</v>
      </c>
      <c r="BA69" s="1028"/>
      <c r="BB69" s="1028"/>
      <c r="BC69" s="1028"/>
      <c r="BD69" s="1029"/>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30" t="s">
        <v>584</v>
      </c>
      <c r="C70" s="1031"/>
      <c r="D70" s="1031"/>
      <c r="E70" s="1031"/>
      <c r="F70" s="1031"/>
      <c r="G70" s="1031"/>
      <c r="H70" s="1031"/>
      <c r="I70" s="1031"/>
      <c r="J70" s="1031"/>
      <c r="K70" s="1031"/>
      <c r="L70" s="1031"/>
      <c r="M70" s="1031"/>
      <c r="N70" s="1031"/>
      <c r="O70" s="1031"/>
      <c r="P70" s="1032"/>
      <c r="Q70" s="1033">
        <v>85568</v>
      </c>
      <c r="R70" s="1027">
        <v>76940</v>
      </c>
      <c r="S70" s="1027">
        <v>76940</v>
      </c>
      <c r="T70" s="1027">
        <v>76940</v>
      </c>
      <c r="U70" s="1027">
        <v>76940</v>
      </c>
      <c r="V70" s="1027">
        <v>81790</v>
      </c>
      <c r="W70" s="1027">
        <v>73165</v>
      </c>
      <c r="X70" s="1027">
        <v>73165</v>
      </c>
      <c r="Y70" s="1027">
        <v>73165</v>
      </c>
      <c r="Z70" s="1027">
        <v>73165</v>
      </c>
      <c r="AA70" s="1027">
        <v>3778</v>
      </c>
      <c r="AB70" s="1027">
        <v>3775</v>
      </c>
      <c r="AC70" s="1027">
        <v>3775</v>
      </c>
      <c r="AD70" s="1027">
        <v>3775</v>
      </c>
      <c r="AE70" s="1027">
        <v>3775</v>
      </c>
      <c r="AF70" s="1027">
        <v>3733</v>
      </c>
      <c r="AG70" s="1027">
        <v>3775</v>
      </c>
      <c r="AH70" s="1027">
        <v>3775</v>
      </c>
      <c r="AI70" s="1027">
        <v>3775</v>
      </c>
      <c r="AJ70" s="1027">
        <v>3775</v>
      </c>
      <c r="AK70" s="1027">
        <v>8772</v>
      </c>
      <c r="AL70" s="1027">
        <v>7300</v>
      </c>
      <c r="AM70" s="1027">
        <v>7300</v>
      </c>
      <c r="AN70" s="1027">
        <v>7300</v>
      </c>
      <c r="AO70" s="1027">
        <v>7300</v>
      </c>
      <c r="AP70" s="1027">
        <v>46122</v>
      </c>
      <c r="AQ70" s="1027">
        <v>42318</v>
      </c>
      <c r="AR70" s="1027">
        <v>42318</v>
      </c>
      <c r="AS70" s="1027">
        <v>42318</v>
      </c>
      <c r="AT70" s="1027">
        <v>42318</v>
      </c>
      <c r="AU70" s="1027">
        <v>738</v>
      </c>
      <c r="AV70" s="1027"/>
      <c r="AW70" s="1027"/>
      <c r="AX70" s="1027"/>
      <c r="AY70" s="1027"/>
      <c r="AZ70" s="1028"/>
      <c r="BA70" s="1028"/>
      <c r="BB70" s="1028"/>
      <c r="BC70" s="1028"/>
      <c r="BD70" s="1029"/>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30" t="s">
        <v>585</v>
      </c>
      <c r="C71" s="1031"/>
      <c r="D71" s="1031"/>
      <c r="E71" s="1031"/>
      <c r="F71" s="1031"/>
      <c r="G71" s="1031"/>
      <c r="H71" s="1031"/>
      <c r="I71" s="1031"/>
      <c r="J71" s="1031"/>
      <c r="K71" s="1031"/>
      <c r="L71" s="1031"/>
      <c r="M71" s="1031"/>
      <c r="N71" s="1031"/>
      <c r="O71" s="1031"/>
      <c r="P71" s="1032"/>
      <c r="Q71" s="1033">
        <v>6529</v>
      </c>
      <c r="R71" s="1027">
        <v>6933</v>
      </c>
      <c r="S71" s="1027">
        <v>6933</v>
      </c>
      <c r="T71" s="1027">
        <v>6933</v>
      </c>
      <c r="U71" s="1027">
        <v>6933</v>
      </c>
      <c r="V71" s="1027">
        <v>6443</v>
      </c>
      <c r="W71" s="1027">
        <v>6850</v>
      </c>
      <c r="X71" s="1027">
        <v>6850</v>
      </c>
      <c r="Y71" s="1027">
        <v>6850</v>
      </c>
      <c r="Z71" s="1027">
        <v>6850</v>
      </c>
      <c r="AA71" s="1027">
        <v>86</v>
      </c>
      <c r="AB71" s="1027">
        <v>82</v>
      </c>
      <c r="AC71" s="1027">
        <v>82</v>
      </c>
      <c r="AD71" s="1027">
        <v>82</v>
      </c>
      <c r="AE71" s="1027">
        <v>82</v>
      </c>
      <c r="AF71" s="1027">
        <v>86</v>
      </c>
      <c r="AG71" s="1027">
        <v>82</v>
      </c>
      <c r="AH71" s="1027">
        <v>82</v>
      </c>
      <c r="AI71" s="1027">
        <v>82</v>
      </c>
      <c r="AJ71" s="1027">
        <v>82</v>
      </c>
      <c r="AK71" s="1027">
        <v>1926</v>
      </c>
      <c r="AL71" s="1027">
        <v>2485</v>
      </c>
      <c r="AM71" s="1027">
        <v>2485</v>
      </c>
      <c r="AN71" s="1027">
        <v>2485</v>
      </c>
      <c r="AO71" s="1027">
        <v>2485</v>
      </c>
      <c r="AP71" s="1027" t="s">
        <v>516</v>
      </c>
      <c r="AQ71" s="1027"/>
      <c r="AR71" s="1027"/>
      <c r="AS71" s="1027"/>
      <c r="AT71" s="1027"/>
      <c r="AU71" s="1027" t="s">
        <v>516</v>
      </c>
      <c r="AV71" s="1027"/>
      <c r="AW71" s="1027"/>
      <c r="AX71" s="1027"/>
      <c r="AY71" s="1027"/>
      <c r="AZ71" s="1028"/>
      <c r="BA71" s="1028"/>
      <c r="BB71" s="1028"/>
      <c r="BC71" s="1028"/>
      <c r="BD71" s="1029"/>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30" t="s">
        <v>586</v>
      </c>
      <c r="C72" s="1031"/>
      <c r="D72" s="1031"/>
      <c r="E72" s="1031"/>
      <c r="F72" s="1031"/>
      <c r="G72" s="1031"/>
      <c r="H72" s="1031"/>
      <c r="I72" s="1031"/>
      <c r="J72" s="1031"/>
      <c r="K72" s="1031"/>
      <c r="L72" s="1031"/>
      <c r="M72" s="1031"/>
      <c r="N72" s="1031"/>
      <c r="O72" s="1031"/>
      <c r="P72" s="1032"/>
      <c r="Q72" s="1033">
        <v>1444184</v>
      </c>
      <c r="R72" s="1027">
        <v>1385861</v>
      </c>
      <c r="S72" s="1027">
        <v>1385861</v>
      </c>
      <c r="T72" s="1027">
        <v>1385861</v>
      </c>
      <c r="U72" s="1027">
        <v>1385861</v>
      </c>
      <c r="V72" s="1027">
        <v>1404896</v>
      </c>
      <c r="W72" s="1027">
        <v>1346246</v>
      </c>
      <c r="X72" s="1027">
        <v>1346246</v>
      </c>
      <c r="Y72" s="1027">
        <v>1346246</v>
      </c>
      <c r="Z72" s="1027">
        <v>1346246</v>
      </c>
      <c r="AA72" s="1027">
        <v>39288</v>
      </c>
      <c r="AB72" s="1027">
        <v>39615</v>
      </c>
      <c r="AC72" s="1027">
        <v>39615</v>
      </c>
      <c r="AD72" s="1027">
        <v>39615</v>
      </c>
      <c r="AE72" s="1027">
        <v>39615</v>
      </c>
      <c r="AF72" s="1027">
        <v>39288</v>
      </c>
      <c r="AG72" s="1027">
        <v>39615</v>
      </c>
      <c r="AH72" s="1027">
        <v>39615</v>
      </c>
      <c r="AI72" s="1027">
        <v>39615</v>
      </c>
      <c r="AJ72" s="1027">
        <v>39615</v>
      </c>
      <c r="AK72" s="1027">
        <v>16623</v>
      </c>
      <c r="AL72" s="1027">
        <v>13582</v>
      </c>
      <c r="AM72" s="1027">
        <v>13582</v>
      </c>
      <c r="AN72" s="1027">
        <v>13582</v>
      </c>
      <c r="AO72" s="1027">
        <v>13582</v>
      </c>
      <c r="AP72" s="1027" t="s">
        <v>516</v>
      </c>
      <c r="AQ72" s="1027"/>
      <c r="AR72" s="1027"/>
      <c r="AS72" s="1027"/>
      <c r="AT72" s="1027"/>
      <c r="AU72" s="1027" t="s">
        <v>516</v>
      </c>
      <c r="AV72" s="1027"/>
      <c r="AW72" s="1027"/>
      <c r="AX72" s="1027"/>
      <c r="AY72" s="1027"/>
      <c r="AZ72" s="1028"/>
      <c r="BA72" s="1028"/>
      <c r="BB72" s="1028"/>
      <c r="BC72" s="1028"/>
      <c r="BD72" s="1029"/>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30"/>
      <c r="C73" s="1031"/>
      <c r="D73" s="1031"/>
      <c r="E73" s="1031"/>
      <c r="F73" s="1031"/>
      <c r="G73" s="1031"/>
      <c r="H73" s="1031"/>
      <c r="I73" s="1031"/>
      <c r="J73" s="1031"/>
      <c r="K73" s="1031"/>
      <c r="L73" s="1031"/>
      <c r="M73" s="1031"/>
      <c r="N73" s="1031"/>
      <c r="O73" s="1031"/>
      <c r="P73" s="1032"/>
      <c r="Q73" s="1033"/>
      <c r="R73" s="1027">
        <v>1385861</v>
      </c>
      <c r="S73" s="1027">
        <v>1385861</v>
      </c>
      <c r="T73" s="1027">
        <v>1385861</v>
      </c>
      <c r="U73" s="1027">
        <v>1385861</v>
      </c>
      <c r="V73" s="1027"/>
      <c r="W73" s="1027">
        <v>1346246</v>
      </c>
      <c r="X73" s="1027">
        <v>1346246</v>
      </c>
      <c r="Y73" s="1027">
        <v>1346246</v>
      </c>
      <c r="Z73" s="1027">
        <v>1346246</v>
      </c>
      <c r="AA73" s="1027"/>
      <c r="AB73" s="1027">
        <v>39615</v>
      </c>
      <c r="AC73" s="1027">
        <v>39615</v>
      </c>
      <c r="AD73" s="1027">
        <v>39615</v>
      </c>
      <c r="AE73" s="1027">
        <v>39615</v>
      </c>
      <c r="AF73" s="1027"/>
      <c r="AG73" s="1027">
        <v>39615</v>
      </c>
      <c r="AH73" s="1027">
        <v>39615</v>
      </c>
      <c r="AI73" s="1027">
        <v>39615</v>
      </c>
      <c r="AJ73" s="1027">
        <v>39615</v>
      </c>
      <c r="AK73" s="1027"/>
      <c r="AL73" s="1027">
        <v>13582</v>
      </c>
      <c r="AM73" s="1027">
        <v>13582</v>
      </c>
      <c r="AN73" s="1027">
        <v>13582</v>
      </c>
      <c r="AO73" s="1027">
        <v>13582</v>
      </c>
      <c r="AP73" s="1027"/>
      <c r="AQ73" s="1027"/>
      <c r="AR73" s="1027"/>
      <c r="AS73" s="1027"/>
      <c r="AT73" s="1027"/>
      <c r="AU73" s="1027"/>
      <c r="AV73" s="1027"/>
      <c r="AW73" s="1027"/>
      <c r="AX73" s="1027"/>
      <c r="AY73" s="1027"/>
      <c r="AZ73" s="1028"/>
      <c r="BA73" s="1028"/>
      <c r="BB73" s="1028"/>
      <c r="BC73" s="1028"/>
      <c r="BD73" s="1029"/>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30"/>
      <c r="C74" s="1031"/>
      <c r="D74" s="1031"/>
      <c r="E74" s="1031"/>
      <c r="F74" s="1031"/>
      <c r="G74" s="1031"/>
      <c r="H74" s="1031"/>
      <c r="I74" s="1031"/>
      <c r="J74" s="1031"/>
      <c r="K74" s="1031"/>
      <c r="L74" s="1031"/>
      <c r="M74" s="1031"/>
      <c r="N74" s="1031"/>
      <c r="O74" s="1031"/>
      <c r="P74" s="1032"/>
      <c r="Q74" s="1033"/>
      <c r="R74" s="1027"/>
      <c r="S74" s="1027"/>
      <c r="T74" s="1027"/>
      <c r="U74" s="1027"/>
      <c r="V74" s="1027"/>
      <c r="W74" s="1027"/>
      <c r="X74" s="1027"/>
      <c r="Y74" s="1027"/>
      <c r="Z74" s="1027"/>
      <c r="AA74" s="1027"/>
      <c r="AB74" s="1027"/>
      <c r="AC74" s="1027"/>
      <c r="AD74" s="1027"/>
      <c r="AE74" s="1027"/>
      <c r="AF74" s="1027"/>
      <c r="AG74" s="1027"/>
      <c r="AH74" s="1027"/>
      <c r="AI74" s="1027"/>
      <c r="AJ74" s="1027"/>
      <c r="AK74" s="1027"/>
      <c r="AL74" s="1027"/>
      <c r="AM74" s="1027"/>
      <c r="AN74" s="1027"/>
      <c r="AO74" s="1027"/>
      <c r="AP74" s="1027"/>
      <c r="AQ74" s="1027"/>
      <c r="AR74" s="1027"/>
      <c r="AS74" s="1027"/>
      <c r="AT74" s="1027"/>
      <c r="AU74" s="1027"/>
      <c r="AV74" s="1027"/>
      <c r="AW74" s="1027"/>
      <c r="AX74" s="1027"/>
      <c r="AY74" s="1027"/>
      <c r="AZ74" s="1028"/>
      <c r="BA74" s="1028"/>
      <c r="BB74" s="1028"/>
      <c r="BC74" s="1028"/>
      <c r="BD74" s="1029"/>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30"/>
      <c r="C75" s="1031"/>
      <c r="D75" s="1031"/>
      <c r="E75" s="1031"/>
      <c r="F75" s="1031"/>
      <c r="G75" s="1031"/>
      <c r="H75" s="1031"/>
      <c r="I75" s="1031"/>
      <c r="J75" s="1031"/>
      <c r="K75" s="1031"/>
      <c r="L75" s="1031"/>
      <c r="M75" s="1031"/>
      <c r="N75" s="1031"/>
      <c r="O75" s="1031"/>
      <c r="P75" s="1032"/>
      <c r="Q75" s="1034"/>
      <c r="R75" s="1035"/>
      <c r="S75" s="1035"/>
      <c r="T75" s="1035"/>
      <c r="U75" s="1036"/>
      <c r="V75" s="1037"/>
      <c r="W75" s="1035"/>
      <c r="X75" s="1035"/>
      <c r="Y75" s="1035"/>
      <c r="Z75" s="1036"/>
      <c r="AA75" s="1037"/>
      <c r="AB75" s="1035"/>
      <c r="AC75" s="1035"/>
      <c r="AD75" s="1035"/>
      <c r="AE75" s="1036"/>
      <c r="AF75" s="1037"/>
      <c r="AG75" s="1035"/>
      <c r="AH75" s="1035"/>
      <c r="AI75" s="1035"/>
      <c r="AJ75" s="1036"/>
      <c r="AK75" s="1037"/>
      <c r="AL75" s="1035"/>
      <c r="AM75" s="1035"/>
      <c r="AN75" s="1035"/>
      <c r="AO75" s="1036"/>
      <c r="AP75" s="1037"/>
      <c r="AQ75" s="1035"/>
      <c r="AR75" s="1035"/>
      <c r="AS75" s="1035"/>
      <c r="AT75" s="1036"/>
      <c r="AU75" s="1037"/>
      <c r="AV75" s="1035"/>
      <c r="AW75" s="1035"/>
      <c r="AX75" s="1035"/>
      <c r="AY75" s="1036"/>
      <c r="AZ75" s="1028"/>
      <c r="BA75" s="1028"/>
      <c r="BB75" s="1028"/>
      <c r="BC75" s="1028"/>
      <c r="BD75" s="1029"/>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30"/>
      <c r="C76" s="1031"/>
      <c r="D76" s="1031"/>
      <c r="E76" s="1031"/>
      <c r="F76" s="1031"/>
      <c r="G76" s="1031"/>
      <c r="H76" s="1031"/>
      <c r="I76" s="1031"/>
      <c r="J76" s="1031"/>
      <c r="K76" s="1031"/>
      <c r="L76" s="1031"/>
      <c r="M76" s="1031"/>
      <c r="N76" s="1031"/>
      <c r="O76" s="1031"/>
      <c r="P76" s="1032"/>
      <c r="Q76" s="1034"/>
      <c r="R76" s="1035"/>
      <c r="S76" s="1035"/>
      <c r="T76" s="1035"/>
      <c r="U76" s="1036"/>
      <c r="V76" s="1037"/>
      <c r="W76" s="1035"/>
      <c r="X76" s="1035"/>
      <c r="Y76" s="1035"/>
      <c r="Z76" s="1036"/>
      <c r="AA76" s="1037"/>
      <c r="AB76" s="1035"/>
      <c r="AC76" s="1035"/>
      <c r="AD76" s="1035"/>
      <c r="AE76" s="1036"/>
      <c r="AF76" s="1037"/>
      <c r="AG76" s="1035"/>
      <c r="AH76" s="1035"/>
      <c r="AI76" s="1035"/>
      <c r="AJ76" s="1036"/>
      <c r="AK76" s="1037"/>
      <c r="AL76" s="1035"/>
      <c r="AM76" s="1035"/>
      <c r="AN76" s="1035"/>
      <c r="AO76" s="1036"/>
      <c r="AP76" s="1037"/>
      <c r="AQ76" s="1035"/>
      <c r="AR76" s="1035"/>
      <c r="AS76" s="1035"/>
      <c r="AT76" s="1036"/>
      <c r="AU76" s="1037"/>
      <c r="AV76" s="1035"/>
      <c r="AW76" s="1035"/>
      <c r="AX76" s="1035"/>
      <c r="AY76" s="1036"/>
      <c r="AZ76" s="1028"/>
      <c r="BA76" s="1028"/>
      <c r="BB76" s="1028"/>
      <c r="BC76" s="1028"/>
      <c r="BD76" s="1029"/>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30"/>
      <c r="C77" s="1031"/>
      <c r="D77" s="1031"/>
      <c r="E77" s="1031"/>
      <c r="F77" s="1031"/>
      <c r="G77" s="1031"/>
      <c r="H77" s="1031"/>
      <c r="I77" s="1031"/>
      <c r="J77" s="1031"/>
      <c r="K77" s="1031"/>
      <c r="L77" s="1031"/>
      <c r="M77" s="1031"/>
      <c r="N77" s="1031"/>
      <c r="O77" s="1031"/>
      <c r="P77" s="1032"/>
      <c r="Q77" s="1034"/>
      <c r="R77" s="1035"/>
      <c r="S77" s="1035"/>
      <c r="T77" s="1035"/>
      <c r="U77" s="1036"/>
      <c r="V77" s="1037"/>
      <c r="W77" s="1035"/>
      <c r="X77" s="1035"/>
      <c r="Y77" s="1035"/>
      <c r="Z77" s="1036"/>
      <c r="AA77" s="1037"/>
      <c r="AB77" s="1035"/>
      <c r="AC77" s="1035"/>
      <c r="AD77" s="1035"/>
      <c r="AE77" s="1036"/>
      <c r="AF77" s="1037"/>
      <c r="AG77" s="1035"/>
      <c r="AH77" s="1035"/>
      <c r="AI77" s="1035"/>
      <c r="AJ77" s="1036"/>
      <c r="AK77" s="1037"/>
      <c r="AL77" s="1035"/>
      <c r="AM77" s="1035"/>
      <c r="AN77" s="1035"/>
      <c r="AO77" s="1036"/>
      <c r="AP77" s="1037"/>
      <c r="AQ77" s="1035"/>
      <c r="AR77" s="1035"/>
      <c r="AS77" s="1035"/>
      <c r="AT77" s="1036"/>
      <c r="AU77" s="1037"/>
      <c r="AV77" s="1035"/>
      <c r="AW77" s="1035"/>
      <c r="AX77" s="1035"/>
      <c r="AY77" s="1036"/>
      <c r="AZ77" s="1028"/>
      <c r="BA77" s="1028"/>
      <c r="BB77" s="1028"/>
      <c r="BC77" s="1028"/>
      <c r="BD77" s="1029"/>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30"/>
      <c r="C78" s="1031"/>
      <c r="D78" s="1031"/>
      <c r="E78" s="1031"/>
      <c r="F78" s="1031"/>
      <c r="G78" s="1031"/>
      <c r="H78" s="1031"/>
      <c r="I78" s="1031"/>
      <c r="J78" s="1031"/>
      <c r="K78" s="1031"/>
      <c r="L78" s="1031"/>
      <c r="M78" s="1031"/>
      <c r="N78" s="1031"/>
      <c r="O78" s="1031"/>
      <c r="P78" s="1032"/>
      <c r="Q78" s="1033"/>
      <c r="R78" s="1027"/>
      <c r="S78" s="1027"/>
      <c r="T78" s="1027"/>
      <c r="U78" s="1027"/>
      <c r="V78" s="1027"/>
      <c r="W78" s="1027"/>
      <c r="X78" s="1027"/>
      <c r="Y78" s="1027"/>
      <c r="Z78" s="1027"/>
      <c r="AA78" s="1027"/>
      <c r="AB78" s="1027"/>
      <c r="AC78" s="1027"/>
      <c r="AD78" s="1027"/>
      <c r="AE78" s="1027"/>
      <c r="AF78" s="1027"/>
      <c r="AG78" s="1027"/>
      <c r="AH78" s="1027"/>
      <c r="AI78" s="1027"/>
      <c r="AJ78" s="1027"/>
      <c r="AK78" s="1027"/>
      <c r="AL78" s="1027"/>
      <c r="AM78" s="1027"/>
      <c r="AN78" s="1027"/>
      <c r="AO78" s="1027"/>
      <c r="AP78" s="1027"/>
      <c r="AQ78" s="1027"/>
      <c r="AR78" s="1027"/>
      <c r="AS78" s="1027"/>
      <c r="AT78" s="1027"/>
      <c r="AU78" s="1027"/>
      <c r="AV78" s="1027"/>
      <c r="AW78" s="1027"/>
      <c r="AX78" s="1027"/>
      <c r="AY78" s="1027"/>
      <c r="AZ78" s="1028"/>
      <c r="BA78" s="1028"/>
      <c r="BB78" s="1028"/>
      <c r="BC78" s="1028"/>
      <c r="BD78" s="1029"/>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30"/>
      <c r="C79" s="1031"/>
      <c r="D79" s="1031"/>
      <c r="E79" s="1031"/>
      <c r="F79" s="1031"/>
      <c r="G79" s="1031"/>
      <c r="H79" s="1031"/>
      <c r="I79" s="1031"/>
      <c r="J79" s="1031"/>
      <c r="K79" s="1031"/>
      <c r="L79" s="1031"/>
      <c r="M79" s="1031"/>
      <c r="N79" s="1031"/>
      <c r="O79" s="1031"/>
      <c r="P79" s="1032"/>
      <c r="Q79" s="1033"/>
      <c r="R79" s="1027"/>
      <c r="S79" s="1027"/>
      <c r="T79" s="1027"/>
      <c r="U79" s="1027"/>
      <c r="V79" s="1027"/>
      <c r="W79" s="1027"/>
      <c r="X79" s="1027"/>
      <c r="Y79" s="1027"/>
      <c r="Z79" s="1027"/>
      <c r="AA79" s="1027"/>
      <c r="AB79" s="1027"/>
      <c r="AC79" s="1027"/>
      <c r="AD79" s="1027"/>
      <c r="AE79" s="1027"/>
      <c r="AF79" s="1027"/>
      <c r="AG79" s="1027"/>
      <c r="AH79" s="1027"/>
      <c r="AI79" s="1027"/>
      <c r="AJ79" s="1027"/>
      <c r="AK79" s="1027"/>
      <c r="AL79" s="1027"/>
      <c r="AM79" s="1027"/>
      <c r="AN79" s="1027"/>
      <c r="AO79" s="1027"/>
      <c r="AP79" s="1027"/>
      <c r="AQ79" s="1027"/>
      <c r="AR79" s="1027"/>
      <c r="AS79" s="1027"/>
      <c r="AT79" s="1027"/>
      <c r="AU79" s="1027"/>
      <c r="AV79" s="1027"/>
      <c r="AW79" s="1027"/>
      <c r="AX79" s="1027"/>
      <c r="AY79" s="1027"/>
      <c r="AZ79" s="1028"/>
      <c r="BA79" s="1028"/>
      <c r="BB79" s="1028"/>
      <c r="BC79" s="1028"/>
      <c r="BD79" s="1029"/>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30"/>
      <c r="C80" s="1031"/>
      <c r="D80" s="1031"/>
      <c r="E80" s="1031"/>
      <c r="F80" s="1031"/>
      <c r="G80" s="1031"/>
      <c r="H80" s="1031"/>
      <c r="I80" s="1031"/>
      <c r="J80" s="1031"/>
      <c r="K80" s="1031"/>
      <c r="L80" s="1031"/>
      <c r="M80" s="1031"/>
      <c r="N80" s="1031"/>
      <c r="O80" s="1031"/>
      <c r="P80" s="1032"/>
      <c r="Q80" s="1033"/>
      <c r="R80" s="1027"/>
      <c r="S80" s="1027"/>
      <c r="T80" s="1027"/>
      <c r="U80" s="1027"/>
      <c r="V80" s="1027"/>
      <c r="W80" s="1027"/>
      <c r="X80" s="1027"/>
      <c r="Y80" s="1027"/>
      <c r="Z80" s="1027"/>
      <c r="AA80" s="1027"/>
      <c r="AB80" s="1027"/>
      <c r="AC80" s="1027"/>
      <c r="AD80" s="1027"/>
      <c r="AE80" s="1027"/>
      <c r="AF80" s="1027"/>
      <c r="AG80" s="1027"/>
      <c r="AH80" s="1027"/>
      <c r="AI80" s="1027"/>
      <c r="AJ80" s="1027"/>
      <c r="AK80" s="1027"/>
      <c r="AL80" s="1027"/>
      <c r="AM80" s="1027"/>
      <c r="AN80" s="1027"/>
      <c r="AO80" s="1027"/>
      <c r="AP80" s="1027"/>
      <c r="AQ80" s="1027"/>
      <c r="AR80" s="1027"/>
      <c r="AS80" s="1027"/>
      <c r="AT80" s="1027"/>
      <c r="AU80" s="1027"/>
      <c r="AV80" s="1027"/>
      <c r="AW80" s="1027"/>
      <c r="AX80" s="1027"/>
      <c r="AY80" s="1027"/>
      <c r="AZ80" s="1028"/>
      <c r="BA80" s="1028"/>
      <c r="BB80" s="1028"/>
      <c r="BC80" s="1028"/>
      <c r="BD80" s="1029"/>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30"/>
      <c r="C81" s="1031"/>
      <c r="D81" s="1031"/>
      <c r="E81" s="1031"/>
      <c r="F81" s="1031"/>
      <c r="G81" s="1031"/>
      <c r="H81" s="1031"/>
      <c r="I81" s="1031"/>
      <c r="J81" s="1031"/>
      <c r="K81" s="1031"/>
      <c r="L81" s="1031"/>
      <c r="M81" s="1031"/>
      <c r="N81" s="1031"/>
      <c r="O81" s="1031"/>
      <c r="P81" s="1032"/>
      <c r="Q81" s="1033"/>
      <c r="R81" s="1027"/>
      <c r="S81" s="1027"/>
      <c r="T81" s="1027"/>
      <c r="U81" s="1027"/>
      <c r="V81" s="1027"/>
      <c r="W81" s="1027"/>
      <c r="X81" s="1027"/>
      <c r="Y81" s="1027"/>
      <c r="Z81" s="1027"/>
      <c r="AA81" s="1027"/>
      <c r="AB81" s="1027"/>
      <c r="AC81" s="1027"/>
      <c r="AD81" s="1027"/>
      <c r="AE81" s="1027"/>
      <c r="AF81" s="1027"/>
      <c r="AG81" s="1027"/>
      <c r="AH81" s="1027"/>
      <c r="AI81" s="1027"/>
      <c r="AJ81" s="1027"/>
      <c r="AK81" s="1027"/>
      <c r="AL81" s="1027"/>
      <c r="AM81" s="1027"/>
      <c r="AN81" s="1027"/>
      <c r="AO81" s="1027"/>
      <c r="AP81" s="1027"/>
      <c r="AQ81" s="1027"/>
      <c r="AR81" s="1027"/>
      <c r="AS81" s="1027"/>
      <c r="AT81" s="1027"/>
      <c r="AU81" s="1027"/>
      <c r="AV81" s="1027"/>
      <c r="AW81" s="1027"/>
      <c r="AX81" s="1027"/>
      <c r="AY81" s="1027"/>
      <c r="AZ81" s="1028"/>
      <c r="BA81" s="1028"/>
      <c r="BB81" s="1028"/>
      <c r="BC81" s="1028"/>
      <c r="BD81" s="1029"/>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30"/>
      <c r="C82" s="1031"/>
      <c r="D82" s="1031"/>
      <c r="E82" s="1031"/>
      <c r="F82" s="1031"/>
      <c r="G82" s="1031"/>
      <c r="H82" s="1031"/>
      <c r="I82" s="1031"/>
      <c r="J82" s="1031"/>
      <c r="K82" s="1031"/>
      <c r="L82" s="1031"/>
      <c r="M82" s="1031"/>
      <c r="N82" s="1031"/>
      <c r="O82" s="1031"/>
      <c r="P82" s="1032"/>
      <c r="Q82" s="1033"/>
      <c r="R82" s="1027"/>
      <c r="S82" s="1027"/>
      <c r="T82" s="1027"/>
      <c r="U82" s="1027"/>
      <c r="V82" s="1027"/>
      <c r="W82" s="1027"/>
      <c r="X82" s="1027"/>
      <c r="Y82" s="1027"/>
      <c r="Z82" s="1027"/>
      <c r="AA82" s="1027"/>
      <c r="AB82" s="1027"/>
      <c r="AC82" s="1027"/>
      <c r="AD82" s="1027"/>
      <c r="AE82" s="1027"/>
      <c r="AF82" s="1027"/>
      <c r="AG82" s="1027"/>
      <c r="AH82" s="1027"/>
      <c r="AI82" s="1027"/>
      <c r="AJ82" s="1027"/>
      <c r="AK82" s="1027"/>
      <c r="AL82" s="1027"/>
      <c r="AM82" s="1027"/>
      <c r="AN82" s="1027"/>
      <c r="AO82" s="1027"/>
      <c r="AP82" s="1027"/>
      <c r="AQ82" s="1027"/>
      <c r="AR82" s="1027"/>
      <c r="AS82" s="1027"/>
      <c r="AT82" s="1027"/>
      <c r="AU82" s="1027"/>
      <c r="AV82" s="1027"/>
      <c r="AW82" s="1027"/>
      <c r="AX82" s="1027"/>
      <c r="AY82" s="1027"/>
      <c r="AZ82" s="1028"/>
      <c r="BA82" s="1028"/>
      <c r="BB82" s="1028"/>
      <c r="BC82" s="1028"/>
      <c r="BD82" s="1029"/>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30"/>
      <c r="C83" s="1031"/>
      <c r="D83" s="1031"/>
      <c r="E83" s="1031"/>
      <c r="F83" s="1031"/>
      <c r="G83" s="1031"/>
      <c r="H83" s="1031"/>
      <c r="I83" s="1031"/>
      <c r="J83" s="1031"/>
      <c r="K83" s="1031"/>
      <c r="L83" s="1031"/>
      <c r="M83" s="1031"/>
      <c r="N83" s="1031"/>
      <c r="O83" s="1031"/>
      <c r="P83" s="1032"/>
      <c r="Q83" s="1033"/>
      <c r="R83" s="1027"/>
      <c r="S83" s="1027"/>
      <c r="T83" s="1027"/>
      <c r="U83" s="1027"/>
      <c r="V83" s="1027"/>
      <c r="W83" s="1027"/>
      <c r="X83" s="1027"/>
      <c r="Y83" s="1027"/>
      <c r="Z83" s="1027"/>
      <c r="AA83" s="1027"/>
      <c r="AB83" s="1027"/>
      <c r="AC83" s="1027"/>
      <c r="AD83" s="1027"/>
      <c r="AE83" s="1027"/>
      <c r="AF83" s="1027"/>
      <c r="AG83" s="1027"/>
      <c r="AH83" s="1027"/>
      <c r="AI83" s="1027"/>
      <c r="AJ83" s="1027"/>
      <c r="AK83" s="1027"/>
      <c r="AL83" s="1027"/>
      <c r="AM83" s="1027"/>
      <c r="AN83" s="1027"/>
      <c r="AO83" s="1027"/>
      <c r="AP83" s="1027"/>
      <c r="AQ83" s="1027"/>
      <c r="AR83" s="1027"/>
      <c r="AS83" s="1027"/>
      <c r="AT83" s="1027"/>
      <c r="AU83" s="1027"/>
      <c r="AV83" s="1027"/>
      <c r="AW83" s="1027"/>
      <c r="AX83" s="1027"/>
      <c r="AY83" s="1027"/>
      <c r="AZ83" s="1028"/>
      <c r="BA83" s="1028"/>
      <c r="BB83" s="1028"/>
      <c r="BC83" s="1028"/>
      <c r="BD83" s="1029"/>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30"/>
      <c r="C84" s="1031"/>
      <c r="D84" s="1031"/>
      <c r="E84" s="1031"/>
      <c r="F84" s="1031"/>
      <c r="G84" s="1031"/>
      <c r="H84" s="1031"/>
      <c r="I84" s="1031"/>
      <c r="J84" s="1031"/>
      <c r="K84" s="1031"/>
      <c r="L84" s="1031"/>
      <c r="M84" s="1031"/>
      <c r="N84" s="1031"/>
      <c r="O84" s="1031"/>
      <c r="P84" s="1032"/>
      <c r="Q84" s="1033"/>
      <c r="R84" s="1027"/>
      <c r="S84" s="1027"/>
      <c r="T84" s="1027"/>
      <c r="U84" s="1027"/>
      <c r="V84" s="1027"/>
      <c r="W84" s="1027"/>
      <c r="X84" s="1027"/>
      <c r="Y84" s="1027"/>
      <c r="Z84" s="1027"/>
      <c r="AA84" s="1027"/>
      <c r="AB84" s="1027"/>
      <c r="AC84" s="1027"/>
      <c r="AD84" s="1027"/>
      <c r="AE84" s="1027"/>
      <c r="AF84" s="1027"/>
      <c r="AG84" s="1027"/>
      <c r="AH84" s="1027"/>
      <c r="AI84" s="1027"/>
      <c r="AJ84" s="1027"/>
      <c r="AK84" s="1027"/>
      <c r="AL84" s="1027"/>
      <c r="AM84" s="1027"/>
      <c r="AN84" s="1027"/>
      <c r="AO84" s="1027"/>
      <c r="AP84" s="1027"/>
      <c r="AQ84" s="1027"/>
      <c r="AR84" s="1027"/>
      <c r="AS84" s="1027"/>
      <c r="AT84" s="1027"/>
      <c r="AU84" s="1027"/>
      <c r="AV84" s="1027"/>
      <c r="AW84" s="1027"/>
      <c r="AX84" s="1027"/>
      <c r="AY84" s="1027"/>
      <c r="AZ84" s="1028"/>
      <c r="BA84" s="1028"/>
      <c r="BB84" s="1028"/>
      <c r="BC84" s="1028"/>
      <c r="BD84" s="1029"/>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30"/>
      <c r="C85" s="1031"/>
      <c r="D85" s="1031"/>
      <c r="E85" s="1031"/>
      <c r="F85" s="1031"/>
      <c r="G85" s="1031"/>
      <c r="H85" s="1031"/>
      <c r="I85" s="1031"/>
      <c r="J85" s="1031"/>
      <c r="K85" s="1031"/>
      <c r="L85" s="1031"/>
      <c r="M85" s="1031"/>
      <c r="N85" s="1031"/>
      <c r="O85" s="1031"/>
      <c r="P85" s="1032"/>
      <c r="Q85" s="1033"/>
      <c r="R85" s="1027"/>
      <c r="S85" s="1027"/>
      <c r="T85" s="1027"/>
      <c r="U85" s="1027"/>
      <c r="V85" s="1027"/>
      <c r="W85" s="1027"/>
      <c r="X85" s="1027"/>
      <c r="Y85" s="1027"/>
      <c r="Z85" s="1027"/>
      <c r="AA85" s="1027"/>
      <c r="AB85" s="1027"/>
      <c r="AC85" s="1027"/>
      <c r="AD85" s="1027"/>
      <c r="AE85" s="1027"/>
      <c r="AF85" s="1027"/>
      <c r="AG85" s="1027"/>
      <c r="AH85" s="1027"/>
      <c r="AI85" s="1027"/>
      <c r="AJ85" s="1027"/>
      <c r="AK85" s="1027"/>
      <c r="AL85" s="1027"/>
      <c r="AM85" s="1027"/>
      <c r="AN85" s="1027"/>
      <c r="AO85" s="1027"/>
      <c r="AP85" s="1027"/>
      <c r="AQ85" s="1027"/>
      <c r="AR85" s="1027"/>
      <c r="AS85" s="1027"/>
      <c r="AT85" s="1027"/>
      <c r="AU85" s="1027"/>
      <c r="AV85" s="1027"/>
      <c r="AW85" s="1027"/>
      <c r="AX85" s="1027"/>
      <c r="AY85" s="1027"/>
      <c r="AZ85" s="1028"/>
      <c r="BA85" s="1028"/>
      <c r="BB85" s="1028"/>
      <c r="BC85" s="1028"/>
      <c r="BD85" s="1029"/>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30"/>
      <c r="C86" s="1031"/>
      <c r="D86" s="1031"/>
      <c r="E86" s="1031"/>
      <c r="F86" s="1031"/>
      <c r="G86" s="1031"/>
      <c r="H86" s="1031"/>
      <c r="I86" s="1031"/>
      <c r="J86" s="1031"/>
      <c r="K86" s="1031"/>
      <c r="L86" s="1031"/>
      <c r="M86" s="1031"/>
      <c r="N86" s="1031"/>
      <c r="O86" s="1031"/>
      <c r="P86" s="1032"/>
      <c r="Q86" s="1033"/>
      <c r="R86" s="1027"/>
      <c r="S86" s="1027"/>
      <c r="T86" s="1027"/>
      <c r="U86" s="1027"/>
      <c r="V86" s="1027"/>
      <c r="W86" s="1027"/>
      <c r="X86" s="1027"/>
      <c r="Y86" s="1027"/>
      <c r="Z86" s="1027"/>
      <c r="AA86" s="1027"/>
      <c r="AB86" s="1027"/>
      <c r="AC86" s="1027"/>
      <c r="AD86" s="1027"/>
      <c r="AE86" s="1027"/>
      <c r="AF86" s="1027"/>
      <c r="AG86" s="1027"/>
      <c r="AH86" s="1027"/>
      <c r="AI86" s="1027"/>
      <c r="AJ86" s="1027"/>
      <c r="AK86" s="1027"/>
      <c r="AL86" s="1027"/>
      <c r="AM86" s="1027"/>
      <c r="AN86" s="1027"/>
      <c r="AO86" s="1027"/>
      <c r="AP86" s="1027"/>
      <c r="AQ86" s="1027"/>
      <c r="AR86" s="1027"/>
      <c r="AS86" s="1027"/>
      <c r="AT86" s="1027"/>
      <c r="AU86" s="1027"/>
      <c r="AV86" s="1027"/>
      <c r="AW86" s="1027"/>
      <c r="AX86" s="1027"/>
      <c r="AY86" s="1027"/>
      <c r="AZ86" s="1028"/>
      <c r="BA86" s="1028"/>
      <c r="BB86" s="1028"/>
      <c r="BC86" s="1028"/>
      <c r="BD86" s="1029"/>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20"/>
      <c r="C87" s="1021"/>
      <c r="D87" s="1021"/>
      <c r="E87" s="1021"/>
      <c r="F87" s="1021"/>
      <c r="G87" s="1021"/>
      <c r="H87" s="1021"/>
      <c r="I87" s="1021"/>
      <c r="J87" s="1021"/>
      <c r="K87" s="1021"/>
      <c r="L87" s="1021"/>
      <c r="M87" s="1021"/>
      <c r="N87" s="1021"/>
      <c r="O87" s="1021"/>
      <c r="P87" s="1022"/>
      <c r="Q87" s="1023"/>
      <c r="R87" s="1024"/>
      <c r="S87" s="1024"/>
      <c r="T87" s="1024"/>
      <c r="U87" s="1024"/>
      <c r="V87" s="1024"/>
      <c r="W87" s="1024"/>
      <c r="X87" s="1024"/>
      <c r="Y87" s="1024"/>
      <c r="Z87" s="1024"/>
      <c r="AA87" s="1024"/>
      <c r="AB87" s="1024"/>
      <c r="AC87" s="1024"/>
      <c r="AD87" s="1024"/>
      <c r="AE87" s="1024"/>
      <c r="AF87" s="1024"/>
      <c r="AG87" s="1024"/>
      <c r="AH87" s="1024"/>
      <c r="AI87" s="1024"/>
      <c r="AJ87" s="1024"/>
      <c r="AK87" s="1024"/>
      <c r="AL87" s="1024"/>
      <c r="AM87" s="1024"/>
      <c r="AN87" s="1024"/>
      <c r="AO87" s="1024"/>
      <c r="AP87" s="1024"/>
      <c r="AQ87" s="1024"/>
      <c r="AR87" s="1024"/>
      <c r="AS87" s="1024"/>
      <c r="AT87" s="1024"/>
      <c r="AU87" s="1024"/>
      <c r="AV87" s="1024"/>
      <c r="AW87" s="1024"/>
      <c r="AX87" s="1024"/>
      <c r="AY87" s="1024"/>
      <c r="AZ87" s="1025"/>
      <c r="BA87" s="1025"/>
      <c r="BB87" s="1025"/>
      <c r="BC87" s="1025"/>
      <c r="BD87" s="1026"/>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9">
        <v>79825</v>
      </c>
      <c r="AG88" s="1014"/>
      <c r="AH88" s="1014"/>
      <c r="AI88" s="1014"/>
      <c r="AJ88" s="1014"/>
      <c r="AK88" s="1018"/>
      <c r="AL88" s="1018"/>
      <c r="AM88" s="1018"/>
      <c r="AN88" s="1018"/>
      <c r="AO88" s="1018"/>
      <c r="AP88" s="1014">
        <v>50463</v>
      </c>
      <c r="AQ88" s="1014"/>
      <c r="AR88" s="1014"/>
      <c r="AS88" s="1014"/>
      <c r="AT88" s="1014"/>
      <c r="AU88" s="1014">
        <v>925</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200</v>
      </c>
      <c r="CS102" s="1006"/>
      <c r="CT102" s="1006"/>
      <c r="CU102" s="1006"/>
      <c r="CV102" s="1007"/>
      <c r="CW102" s="1005">
        <v>83</v>
      </c>
      <c r="CX102" s="1006"/>
      <c r="CY102" s="1006"/>
      <c r="CZ102" s="1006"/>
      <c r="DA102" s="1007"/>
      <c r="DB102" s="1005" t="s">
        <v>516</v>
      </c>
      <c r="DC102" s="1006"/>
      <c r="DD102" s="1006"/>
      <c r="DE102" s="1006"/>
      <c r="DF102" s="1007"/>
      <c r="DG102" s="1005" t="s">
        <v>516</v>
      </c>
      <c r="DH102" s="1006"/>
      <c r="DI102" s="1006"/>
      <c r="DJ102" s="1006"/>
      <c r="DK102" s="1007"/>
      <c r="DL102" s="1005" t="s">
        <v>516</v>
      </c>
      <c r="DM102" s="1006"/>
      <c r="DN102" s="1006"/>
      <c r="DO102" s="1006"/>
      <c r="DP102" s="1007"/>
      <c r="DQ102" s="1005" t="s">
        <v>516</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307</v>
      </c>
      <c r="AG109" s="949"/>
      <c r="AH109" s="949"/>
      <c r="AI109" s="949"/>
      <c r="AJ109" s="950"/>
      <c r="AK109" s="951" t="s">
        <v>306</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307</v>
      </c>
      <c r="BW109" s="949"/>
      <c r="BX109" s="949"/>
      <c r="BY109" s="949"/>
      <c r="BZ109" s="950"/>
      <c r="CA109" s="951" t="s">
        <v>306</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307</v>
      </c>
      <c r="DM109" s="949"/>
      <c r="DN109" s="949"/>
      <c r="DO109" s="949"/>
      <c r="DP109" s="950"/>
      <c r="DQ109" s="951" t="s">
        <v>306</v>
      </c>
      <c r="DR109" s="949"/>
      <c r="DS109" s="949"/>
      <c r="DT109" s="949"/>
      <c r="DU109" s="950"/>
      <c r="DV109" s="951" t="s">
        <v>427</v>
      </c>
      <c r="DW109" s="949"/>
      <c r="DX109" s="949"/>
      <c r="DY109" s="949"/>
      <c r="DZ109" s="980"/>
    </row>
    <row r="110" spans="1:131" s="247" customFormat="1" ht="26.25" customHeight="1" x14ac:dyDescent="0.2">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1298460</v>
      </c>
      <c r="AB110" s="942"/>
      <c r="AC110" s="942"/>
      <c r="AD110" s="942"/>
      <c r="AE110" s="943"/>
      <c r="AF110" s="944">
        <v>926020</v>
      </c>
      <c r="AG110" s="942"/>
      <c r="AH110" s="942"/>
      <c r="AI110" s="942"/>
      <c r="AJ110" s="943"/>
      <c r="AK110" s="944">
        <v>593161</v>
      </c>
      <c r="AL110" s="942"/>
      <c r="AM110" s="942"/>
      <c r="AN110" s="942"/>
      <c r="AO110" s="943"/>
      <c r="AP110" s="945">
        <v>1</v>
      </c>
      <c r="AQ110" s="946"/>
      <c r="AR110" s="946"/>
      <c r="AS110" s="946"/>
      <c r="AT110" s="947"/>
      <c r="AU110" s="981" t="s">
        <v>71</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5144621</v>
      </c>
      <c r="BR110" s="889"/>
      <c r="BS110" s="889"/>
      <c r="BT110" s="889"/>
      <c r="BU110" s="889"/>
      <c r="BV110" s="889">
        <v>5305954</v>
      </c>
      <c r="BW110" s="889"/>
      <c r="BX110" s="889"/>
      <c r="BY110" s="889"/>
      <c r="BZ110" s="889"/>
      <c r="CA110" s="889">
        <v>4818429</v>
      </c>
      <c r="CB110" s="889"/>
      <c r="CC110" s="889"/>
      <c r="CD110" s="889"/>
      <c r="CE110" s="889"/>
      <c r="CF110" s="913">
        <v>8.4</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391</v>
      </c>
      <c r="DM110" s="889"/>
      <c r="DN110" s="889"/>
      <c r="DO110" s="889"/>
      <c r="DP110" s="889"/>
      <c r="DQ110" s="889" t="s">
        <v>434</v>
      </c>
      <c r="DR110" s="889"/>
      <c r="DS110" s="889"/>
      <c r="DT110" s="889"/>
      <c r="DU110" s="889"/>
      <c r="DV110" s="890" t="s">
        <v>435</v>
      </c>
      <c r="DW110" s="890"/>
      <c r="DX110" s="890"/>
      <c r="DY110" s="890"/>
      <c r="DZ110" s="891"/>
    </row>
    <row r="111" spans="1:131" s="247" customFormat="1" ht="26.25" customHeight="1" x14ac:dyDescent="0.2">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437</v>
      </c>
      <c r="AB111" s="970"/>
      <c r="AC111" s="970"/>
      <c r="AD111" s="970"/>
      <c r="AE111" s="971"/>
      <c r="AF111" s="972" t="s">
        <v>144</v>
      </c>
      <c r="AG111" s="970"/>
      <c r="AH111" s="970"/>
      <c r="AI111" s="970"/>
      <c r="AJ111" s="971"/>
      <c r="AK111" s="972" t="s">
        <v>434</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625956</v>
      </c>
      <c r="BR111" s="861"/>
      <c r="BS111" s="861"/>
      <c r="BT111" s="861"/>
      <c r="BU111" s="861"/>
      <c r="BV111" s="861">
        <v>575148</v>
      </c>
      <c r="BW111" s="861"/>
      <c r="BX111" s="861"/>
      <c r="BY111" s="861"/>
      <c r="BZ111" s="861"/>
      <c r="CA111" s="861">
        <v>593300</v>
      </c>
      <c r="CB111" s="861"/>
      <c r="CC111" s="861"/>
      <c r="CD111" s="861"/>
      <c r="CE111" s="861"/>
      <c r="CF111" s="922">
        <v>1</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144</v>
      </c>
      <c r="DH111" s="861"/>
      <c r="DI111" s="861"/>
      <c r="DJ111" s="861"/>
      <c r="DK111" s="861"/>
      <c r="DL111" s="861" t="s">
        <v>391</v>
      </c>
      <c r="DM111" s="861"/>
      <c r="DN111" s="861"/>
      <c r="DO111" s="861"/>
      <c r="DP111" s="861"/>
      <c r="DQ111" s="861" t="s">
        <v>441</v>
      </c>
      <c r="DR111" s="861"/>
      <c r="DS111" s="861"/>
      <c r="DT111" s="861"/>
      <c r="DU111" s="861"/>
      <c r="DV111" s="838" t="s">
        <v>441</v>
      </c>
      <c r="DW111" s="838"/>
      <c r="DX111" s="838"/>
      <c r="DY111" s="838"/>
      <c r="DZ111" s="839"/>
    </row>
    <row r="112" spans="1:131" s="247" customFormat="1" ht="26.25" customHeight="1" x14ac:dyDescent="0.2">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45667</v>
      </c>
      <c r="AB112" s="824"/>
      <c r="AC112" s="824"/>
      <c r="AD112" s="824"/>
      <c r="AE112" s="825"/>
      <c r="AF112" s="826">
        <v>31317</v>
      </c>
      <c r="AG112" s="824"/>
      <c r="AH112" s="824"/>
      <c r="AI112" s="824"/>
      <c r="AJ112" s="825"/>
      <c r="AK112" s="826">
        <v>62283</v>
      </c>
      <c r="AL112" s="824"/>
      <c r="AM112" s="824"/>
      <c r="AN112" s="824"/>
      <c r="AO112" s="825"/>
      <c r="AP112" s="871">
        <v>0.1</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t="s">
        <v>391</v>
      </c>
      <c r="BR112" s="861"/>
      <c r="BS112" s="861"/>
      <c r="BT112" s="861"/>
      <c r="BU112" s="861"/>
      <c r="BV112" s="861" t="s">
        <v>437</v>
      </c>
      <c r="BW112" s="861"/>
      <c r="BX112" s="861"/>
      <c r="BY112" s="861"/>
      <c r="BZ112" s="861"/>
      <c r="CA112" s="861" t="s">
        <v>437</v>
      </c>
      <c r="CB112" s="861"/>
      <c r="CC112" s="861"/>
      <c r="CD112" s="861"/>
      <c r="CE112" s="861"/>
      <c r="CF112" s="922" t="s">
        <v>441</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391</v>
      </c>
      <c r="DH112" s="861"/>
      <c r="DI112" s="861"/>
      <c r="DJ112" s="861"/>
      <c r="DK112" s="861"/>
      <c r="DL112" s="861" t="s">
        <v>446</v>
      </c>
      <c r="DM112" s="861"/>
      <c r="DN112" s="861"/>
      <c r="DO112" s="861"/>
      <c r="DP112" s="861"/>
      <c r="DQ112" s="861" t="s">
        <v>391</v>
      </c>
      <c r="DR112" s="861"/>
      <c r="DS112" s="861"/>
      <c r="DT112" s="861"/>
      <c r="DU112" s="861"/>
      <c r="DV112" s="838" t="s">
        <v>144</v>
      </c>
      <c r="DW112" s="838"/>
      <c r="DX112" s="838"/>
      <c r="DY112" s="838"/>
      <c r="DZ112" s="839"/>
    </row>
    <row r="113" spans="1:130" s="247" customFormat="1" ht="26.25" customHeight="1" x14ac:dyDescent="0.2">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t="s">
        <v>144</v>
      </c>
      <c r="AB113" s="970"/>
      <c r="AC113" s="970"/>
      <c r="AD113" s="970"/>
      <c r="AE113" s="971"/>
      <c r="AF113" s="972" t="s">
        <v>391</v>
      </c>
      <c r="AG113" s="970"/>
      <c r="AH113" s="970"/>
      <c r="AI113" s="970"/>
      <c r="AJ113" s="971"/>
      <c r="AK113" s="972" t="s">
        <v>437</v>
      </c>
      <c r="AL113" s="970"/>
      <c r="AM113" s="970"/>
      <c r="AN113" s="970"/>
      <c r="AO113" s="971"/>
      <c r="AP113" s="973" t="s">
        <v>448</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900695</v>
      </c>
      <c r="BR113" s="861"/>
      <c r="BS113" s="861"/>
      <c r="BT113" s="861"/>
      <c r="BU113" s="861"/>
      <c r="BV113" s="861">
        <v>911855</v>
      </c>
      <c r="BW113" s="861"/>
      <c r="BX113" s="861"/>
      <c r="BY113" s="861"/>
      <c r="BZ113" s="861"/>
      <c r="CA113" s="861">
        <v>924617</v>
      </c>
      <c r="CB113" s="861"/>
      <c r="CC113" s="861"/>
      <c r="CD113" s="861"/>
      <c r="CE113" s="861"/>
      <c r="CF113" s="922">
        <v>1.6</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144</v>
      </c>
      <c r="DH113" s="824"/>
      <c r="DI113" s="824"/>
      <c r="DJ113" s="824"/>
      <c r="DK113" s="825"/>
      <c r="DL113" s="826" t="s">
        <v>391</v>
      </c>
      <c r="DM113" s="824"/>
      <c r="DN113" s="824"/>
      <c r="DO113" s="824"/>
      <c r="DP113" s="825"/>
      <c r="DQ113" s="826" t="s">
        <v>144</v>
      </c>
      <c r="DR113" s="824"/>
      <c r="DS113" s="824"/>
      <c r="DT113" s="824"/>
      <c r="DU113" s="825"/>
      <c r="DV113" s="871" t="s">
        <v>144</v>
      </c>
      <c r="DW113" s="872"/>
      <c r="DX113" s="872"/>
      <c r="DY113" s="872"/>
      <c r="DZ113" s="873"/>
    </row>
    <row r="114" spans="1:130" s="247" customFormat="1" ht="26.25" customHeight="1" x14ac:dyDescent="0.2">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66140</v>
      </c>
      <c r="AB114" s="824"/>
      <c r="AC114" s="824"/>
      <c r="AD114" s="824"/>
      <c r="AE114" s="825"/>
      <c r="AF114" s="826">
        <v>72722</v>
      </c>
      <c r="AG114" s="824"/>
      <c r="AH114" s="824"/>
      <c r="AI114" s="824"/>
      <c r="AJ114" s="825"/>
      <c r="AK114" s="826">
        <v>75035</v>
      </c>
      <c r="AL114" s="824"/>
      <c r="AM114" s="824"/>
      <c r="AN114" s="824"/>
      <c r="AO114" s="825"/>
      <c r="AP114" s="871">
        <v>0.1</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9503818</v>
      </c>
      <c r="BR114" s="861"/>
      <c r="BS114" s="861"/>
      <c r="BT114" s="861"/>
      <c r="BU114" s="861"/>
      <c r="BV114" s="861">
        <v>10505193</v>
      </c>
      <c r="BW114" s="861"/>
      <c r="BX114" s="861"/>
      <c r="BY114" s="861"/>
      <c r="BZ114" s="861"/>
      <c r="CA114" s="861">
        <v>10254062</v>
      </c>
      <c r="CB114" s="861"/>
      <c r="CC114" s="861"/>
      <c r="CD114" s="861"/>
      <c r="CE114" s="861"/>
      <c r="CF114" s="922">
        <v>17.899999999999999</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448</v>
      </c>
      <c r="DH114" s="824"/>
      <c r="DI114" s="824"/>
      <c r="DJ114" s="824"/>
      <c r="DK114" s="825"/>
      <c r="DL114" s="826" t="s">
        <v>391</v>
      </c>
      <c r="DM114" s="824"/>
      <c r="DN114" s="824"/>
      <c r="DO114" s="824"/>
      <c r="DP114" s="825"/>
      <c r="DQ114" s="826" t="s">
        <v>391</v>
      </c>
      <c r="DR114" s="824"/>
      <c r="DS114" s="824"/>
      <c r="DT114" s="824"/>
      <c r="DU114" s="825"/>
      <c r="DV114" s="871" t="s">
        <v>144</v>
      </c>
      <c r="DW114" s="872"/>
      <c r="DX114" s="872"/>
      <c r="DY114" s="872"/>
      <c r="DZ114" s="873"/>
    </row>
    <row r="115" spans="1:130" s="247" customFormat="1" ht="26.25" customHeight="1" x14ac:dyDescent="0.2">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39118</v>
      </c>
      <c r="AB115" s="970"/>
      <c r="AC115" s="970"/>
      <c r="AD115" s="970"/>
      <c r="AE115" s="971"/>
      <c r="AF115" s="972">
        <v>48808</v>
      </c>
      <c r="AG115" s="970"/>
      <c r="AH115" s="970"/>
      <c r="AI115" s="970"/>
      <c r="AJ115" s="971"/>
      <c r="AK115" s="972">
        <v>48808</v>
      </c>
      <c r="AL115" s="970"/>
      <c r="AM115" s="970"/>
      <c r="AN115" s="970"/>
      <c r="AO115" s="971"/>
      <c r="AP115" s="973">
        <v>0.1</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t="s">
        <v>437</v>
      </c>
      <c r="BR115" s="861"/>
      <c r="BS115" s="861"/>
      <c r="BT115" s="861"/>
      <c r="BU115" s="861"/>
      <c r="BV115" s="861" t="s">
        <v>437</v>
      </c>
      <c r="BW115" s="861"/>
      <c r="BX115" s="861"/>
      <c r="BY115" s="861"/>
      <c r="BZ115" s="861"/>
      <c r="CA115" s="861" t="s">
        <v>144</v>
      </c>
      <c r="CB115" s="861"/>
      <c r="CC115" s="861"/>
      <c r="CD115" s="861"/>
      <c r="CE115" s="861"/>
      <c r="CF115" s="922" t="s">
        <v>391</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441</v>
      </c>
      <c r="DH115" s="824"/>
      <c r="DI115" s="824"/>
      <c r="DJ115" s="824"/>
      <c r="DK115" s="825"/>
      <c r="DL115" s="826" t="s">
        <v>437</v>
      </c>
      <c r="DM115" s="824"/>
      <c r="DN115" s="824"/>
      <c r="DO115" s="824"/>
      <c r="DP115" s="825"/>
      <c r="DQ115" s="826" t="s">
        <v>437</v>
      </c>
      <c r="DR115" s="824"/>
      <c r="DS115" s="824"/>
      <c r="DT115" s="824"/>
      <c r="DU115" s="825"/>
      <c r="DV115" s="871" t="s">
        <v>435</v>
      </c>
      <c r="DW115" s="872"/>
      <c r="DX115" s="872"/>
      <c r="DY115" s="872"/>
      <c r="DZ115" s="873"/>
    </row>
    <row r="116" spans="1:130" s="247" customFormat="1" ht="26.25" customHeight="1" x14ac:dyDescent="0.2">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144</v>
      </c>
      <c r="AB116" s="824"/>
      <c r="AC116" s="824"/>
      <c r="AD116" s="824"/>
      <c r="AE116" s="825"/>
      <c r="AF116" s="826" t="s">
        <v>144</v>
      </c>
      <c r="AG116" s="824"/>
      <c r="AH116" s="824"/>
      <c r="AI116" s="824"/>
      <c r="AJ116" s="825"/>
      <c r="AK116" s="826" t="s">
        <v>458</v>
      </c>
      <c r="AL116" s="824"/>
      <c r="AM116" s="824"/>
      <c r="AN116" s="824"/>
      <c r="AO116" s="825"/>
      <c r="AP116" s="871" t="s">
        <v>391</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458</v>
      </c>
      <c r="BR116" s="861"/>
      <c r="BS116" s="861"/>
      <c r="BT116" s="861"/>
      <c r="BU116" s="861"/>
      <c r="BV116" s="861" t="s">
        <v>144</v>
      </c>
      <c r="BW116" s="861"/>
      <c r="BX116" s="861"/>
      <c r="BY116" s="861"/>
      <c r="BZ116" s="861"/>
      <c r="CA116" s="861" t="s">
        <v>460</v>
      </c>
      <c r="CB116" s="861"/>
      <c r="CC116" s="861"/>
      <c r="CD116" s="861"/>
      <c r="CE116" s="861"/>
      <c r="CF116" s="922" t="s">
        <v>391</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456106</v>
      </c>
      <c r="DH116" s="824"/>
      <c r="DI116" s="824"/>
      <c r="DJ116" s="824"/>
      <c r="DK116" s="825"/>
      <c r="DL116" s="826">
        <v>424118</v>
      </c>
      <c r="DM116" s="824"/>
      <c r="DN116" s="824"/>
      <c r="DO116" s="824"/>
      <c r="DP116" s="825"/>
      <c r="DQ116" s="826">
        <v>461090</v>
      </c>
      <c r="DR116" s="824"/>
      <c r="DS116" s="824"/>
      <c r="DT116" s="824"/>
      <c r="DU116" s="825"/>
      <c r="DV116" s="871">
        <v>0.8</v>
      </c>
      <c r="DW116" s="872"/>
      <c r="DX116" s="872"/>
      <c r="DY116" s="872"/>
      <c r="DZ116" s="873"/>
    </row>
    <row r="117" spans="1:130" s="247" customFormat="1" ht="26.25" customHeight="1" x14ac:dyDescent="0.2">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1449385</v>
      </c>
      <c r="AB117" s="956"/>
      <c r="AC117" s="956"/>
      <c r="AD117" s="956"/>
      <c r="AE117" s="957"/>
      <c r="AF117" s="958">
        <v>1078867</v>
      </c>
      <c r="AG117" s="956"/>
      <c r="AH117" s="956"/>
      <c r="AI117" s="956"/>
      <c r="AJ117" s="957"/>
      <c r="AK117" s="958">
        <v>779287</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144</v>
      </c>
      <c r="BR117" s="861"/>
      <c r="BS117" s="861"/>
      <c r="BT117" s="861"/>
      <c r="BU117" s="861"/>
      <c r="BV117" s="861" t="s">
        <v>435</v>
      </c>
      <c r="BW117" s="861"/>
      <c r="BX117" s="861"/>
      <c r="BY117" s="861"/>
      <c r="BZ117" s="861"/>
      <c r="CA117" s="861" t="s">
        <v>391</v>
      </c>
      <c r="CB117" s="861"/>
      <c r="CC117" s="861"/>
      <c r="CD117" s="861"/>
      <c r="CE117" s="861"/>
      <c r="CF117" s="922" t="s">
        <v>391</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391</v>
      </c>
      <c r="DH117" s="824"/>
      <c r="DI117" s="824"/>
      <c r="DJ117" s="824"/>
      <c r="DK117" s="825"/>
      <c r="DL117" s="826" t="s">
        <v>437</v>
      </c>
      <c r="DM117" s="824"/>
      <c r="DN117" s="824"/>
      <c r="DO117" s="824"/>
      <c r="DP117" s="825"/>
      <c r="DQ117" s="826" t="s">
        <v>144</v>
      </c>
      <c r="DR117" s="824"/>
      <c r="DS117" s="824"/>
      <c r="DT117" s="824"/>
      <c r="DU117" s="825"/>
      <c r="DV117" s="871" t="s">
        <v>433</v>
      </c>
      <c r="DW117" s="872"/>
      <c r="DX117" s="872"/>
      <c r="DY117" s="872"/>
      <c r="DZ117" s="873"/>
    </row>
    <row r="118" spans="1:130" s="247" customFormat="1" ht="26.25" customHeight="1" x14ac:dyDescent="0.2">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307</v>
      </c>
      <c r="AG118" s="949"/>
      <c r="AH118" s="949"/>
      <c r="AI118" s="949"/>
      <c r="AJ118" s="950"/>
      <c r="AK118" s="951" t="s">
        <v>306</v>
      </c>
      <c r="AL118" s="949"/>
      <c r="AM118" s="949"/>
      <c r="AN118" s="949"/>
      <c r="AO118" s="950"/>
      <c r="AP118" s="952" t="s">
        <v>427</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391</v>
      </c>
      <c r="BR118" s="892"/>
      <c r="BS118" s="892"/>
      <c r="BT118" s="892"/>
      <c r="BU118" s="892"/>
      <c r="BV118" s="892" t="s">
        <v>391</v>
      </c>
      <c r="BW118" s="892"/>
      <c r="BX118" s="892"/>
      <c r="BY118" s="892"/>
      <c r="BZ118" s="892"/>
      <c r="CA118" s="892" t="s">
        <v>391</v>
      </c>
      <c r="CB118" s="892"/>
      <c r="CC118" s="892"/>
      <c r="CD118" s="892"/>
      <c r="CE118" s="892"/>
      <c r="CF118" s="922" t="s">
        <v>391</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433</v>
      </c>
      <c r="DM118" s="824"/>
      <c r="DN118" s="824"/>
      <c r="DO118" s="824"/>
      <c r="DP118" s="825"/>
      <c r="DQ118" s="826" t="s">
        <v>144</v>
      </c>
      <c r="DR118" s="824"/>
      <c r="DS118" s="824"/>
      <c r="DT118" s="824"/>
      <c r="DU118" s="825"/>
      <c r="DV118" s="871" t="s">
        <v>437</v>
      </c>
      <c r="DW118" s="872"/>
      <c r="DX118" s="872"/>
      <c r="DY118" s="872"/>
      <c r="DZ118" s="873"/>
    </row>
    <row r="119" spans="1:130" s="247" customFormat="1" ht="26.25" customHeight="1" x14ac:dyDescent="0.2">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437</v>
      </c>
      <c r="AB119" s="942"/>
      <c r="AC119" s="942"/>
      <c r="AD119" s="942"/>
      <c r="AE119" s="943"/>
      <c r="AF119" s="944" t="s">
        <v>144</v>
      </c>
      <c r="AG119" s="942"/>
      <c r="AH119" s="942"/>
      <c r="AI119" s="942"/>
      <c r="AJ119" s="943"/>
      <c r="AK119" s="944" t="s">
        <v>441</v>
      </c>
      <c r="AL119" s="942"/>
      <c r="AM119" s="942"/>
      <c r="AN119" s="942"/>
      <c r="AO119" s="943"/>
      <c r="AP119" s="945" t="s">
        <v>144</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467</v>
      </c>
      <c r="BP119" s="925"/>
      <c r="BQ119" s="929">
        <v>16175090</v>
      </c>
      <c r="BR119" s="892"/>
      <c r="BS119" s="892"/>
      <c r="BT119" s="892"/>
      <c r="BU119" s="892"/>
      <c r="BV119" s="892">
        <v>17298150</v>
      </c>
      <c r="BW119" s="892"/>
      <c r="BX119" s="892"/>
      <c r="BY119" s="892"/>
      <c r="BZ119" s="892"/>
      <c r="CA119" s="892">
        <v>16590408</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169850</v>
      </c>
      <c r="DH119" s="807"/>
      <c r="DI119" s="807"/>
      <c r="DJ119" s="807"/>
      <c r="DK119" s="808"/>
      <c r="DL119" s="809">
        <v>151030</v>
      </c>
      <c r="DM119" s="807"/>
      <c r="DN119" s="807"/>
      <c r="DO119" s="807"/>
      <c r="DP119" s="808"/>
      <c r="DQ119" s="809">
        <v>132210</v>
      </c>
      <c r="DR119" s="807"/>
      <c r="DS119" s="807"/>
      <c r="DT119" s="807"/>
      <c r="DU119" s="808"/>
      <c r="DV119" s="895">
        <v>0.2</v>
      </c>
      <c r="DW119" s="896"/>
      <c r="DX119" s="896"/>
      <c r="DY119" s="896"/>
      <c r="DZ119" s="897"/>
    </row>
    <row r="120" spans="1:130" s="247" customFormat="1" ht="26.25" customHeight="1" x14ac:dyDescent="0.2">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391</v>
      </c>
      <c r="AB120" s="824"/>
      <c r="AC120" s="824"/>
      <c r="AD120" s="824"/>
      <c r="AE120" s="825"/>
      <c r="AF120" s="826" t="s">
        <v>435</v>
      </c>
      <c r="AG120" s="824"/>
      <c r="AH120" s="824"/>
      <c r="AI120" s="824"/>
      <c r="AJ120" s="825"/>
      <c r="AK120" s="826" t="s">
        <v>391</v>
      </c>
      <c r="AL120" s="824"/>
      <c r="AM120" s="824"/>
      <c r="AN120" s="824"/>
      <c r="AO120" s="825"/>
      <c r="AP120" s="871" t="s">
        <v>144</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67904330</v>
      </c>
      <c r="BR120" s="889"/>
      <c r="BS120" s="889"/>
      <c r="BT120" s="889"/>
      <c r="BU120" s="889"/>
      <c r="BV120" s="889">
        <v>67196559</v>
      </c>
      <c r="BW120" s="889"/>
      <c r="BX120" s="889"/>
      <c r="BY120" s="889"/>
      <c r="BZ120" s="889"/>
      <c r="CA120" s="889">
        <v>63581282</v>
      </c>
      <c r="CB120" s="889"/>
      <c r="CC120" s="889"/>
      <c r="CD120" s="889"/>
      <c r="CE120" s="889"/>
      <c r="CF120" s="913">
        <v>110.9</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t="s">
        <v>435</v>
      </c>
      <c r="DH120" s="889"/>
      <c r="DI120" s="889"/>
      <c r="DJ120" s="889"/>
      <c r="DK120" s="889"/>
      <c r="DL120" s="889" t="s">
        <v>391</v>
      </c>
      <c r="DM120" s="889"/>
      <c r="DN120" s="889"/>
      <c r="DO120" s="889"/>
      <c r="DP120" s="889"/>
      <c r="DQ120" s="889" t="s">
        <v>391</v>
      </c>
      <c r="DR120" s="889"/>
      <c r="DS120" s="889"/>
      <c r="DT120" s="889"/>
      <c r="DU120" s="889"/>
      <c r="DV120" s="890" t="s">
        <v>435</v>
      </c>
      <c r="DW120" s="890"/>
      <c r="DX120" s="890"/>
      <c r="DY120" s="890"/>
      <c r="DZ120" s="891"/>
    </row>
    <row r="121" spans="1:130" s="247" customFormat="1" ht="26.25" customHeight="1" x14ac:dyDescent="0.2">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437</v>
      </c>
      <c r="AB121" s="824"/>
      <c r="AC121" s="824"/>
      <c r="AD121" s="824"/>
      <c r="AE121" s="825"/>
      <c r="AF121" s="826" t="s">
        <v>391</v>
      </c>
      <c r="AG121" s="824"/>
      <c r="AH121" s="824"/>
      <c r="AI121" s="824"/>
      <c r="AJ121" s="825"/>
      <c r="AK121" s="826" t="s">
        <v>144</v>
      </c>
      <c r="AL121" s="824"/>
      <c r="AM121" s="824"/>
      <c r="AN121" s="824"/>
      <c r="AO121" s="825"/>
      <c r="AP121" s="871" t="s">
        <v>441</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t="s">
        <v>144</v>
      </c>
      <c r="BR121" s="861"/>
      <c r="BS121" s="861"/>
      <c r="BT121" s="861"/>
      <c r="BU121" s="861"/>
      <c r="BV121" s="861" t="s">
        <v>391</v>
      </c>
      <c r="BW121" s="861"/>
      <c r="BX121" s="861"/>
      <c r="BY121" s="861"/>
      <c r="BZ121" s="861"/>
      <c r="CA121" s="861" t="s">
        <v>391</v>
      </c>
      <c r="CB121" s="861"/>
      <c r="CC121" s="861"/>
      <c r="CD121" s="861"/>
      <c r="CE121" s="861"/>
      <c r="CF121" s="922" t="s">
        <v>437</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t="s">
        <v>391</v>
      </c>
      <c r="DH121" s="861"/>
      <c r="DI121" s="861"/>
      <c r="DJ121" s="861"/>
      <c r="DK121" s="861"/>
      <c r="DL121" s="861" t="s">
        <v>144</v>
      </c>
      <c r="DM121" s="861"/>
      <c r="DN121" s="861"/>
      <c r="DO121" s="861"/>
      <c r="DP121" s="861"/>
      <c r="DQ121" s="861" t="s">
        <v>391</v>
      </c>
      <c r="DR121" s="861"/>
      <c r="DS121" s="861"/>
      <c r="DT121" s="861"/>
      <c r="DU121" s="861"/>
      <c r="DV121" s="838" t="s">
        <v>437</v>
      </c>
      <c r="DW121" s="838"/>
      <c r="DX121" s="838"/>
      <c r="DY121" s="838"/>
      <c r="DZ121" s="839"/>
    </row>
    <row r="122" spans="1:130" s="247" customFormat="1" ht="26.25" customHeight="1" x14ac:dyDescent="0.2">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391</v>
      </c>
      <c r="AB122" s="824"/>
      <c r="AC122" s="824"/>
      <c r="AD122" s="824"/>
      <c r="AE122" s="825"/>
      <c r="AF122" s="826" t="s">
        <v>144</v>
      </c>
      <c r="AG122" s="824"/>
      <c r="AH122" s="824"/>
      <c r="AI122" s="824"/>
      <c r="AJ122" s="825"/>
      <c r="AK122" s="826" t="s">
        <v>391</v>
      </c>
      <c r="AL122" s="824"/>
      <c r="AM122" s="824"/>
      <c r="AN122" s="824"/>
      <c r="AO122" s="825"/>
      <c r="AP122" s="871" t="s">
        <v>437</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33981254</v>
      </c>
      <c r="BR122" s="892"/>
      <c r="BS122" s="892"/>
      <c r="BT122" s="892"/>
      <c r="BU122" s="892"/>
      <c r="BV122" s="892">
        <v>30890411</v>
      </c>
      <c r="BW122" s="892"/>
      <c r="BX122" s="892"/>
      <c r="BY122" s="892"/>
      <c r="BZ122" s="892"/>
      <c r="CA122" s="892">
        <v>27840027</v>
      </c>
      <c r="CB122" s="892"/>
      <c r="CC122" s="892"/>
      <c r="CD122" s="892"/>
      <c r="CE122" s="892"/>
      <c r="CF122" s="893">
        <v>48.5</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441</v>
      </c>
      <c r="DH122" s="861"/>
      <c r="DI122" s="861"/>
      <c r="DJ122" s="861"/>
      <c r="DK122" s="861"/>
      <c r="DL122" s="861" t="s">
        <v>391</v>
      </c>
      <c r="DM122" s="861"/>
      <c r="DN122" s="861"/>
      <c r="DO122" s="861"/>
      <c r="DP122" s="861"/>
      <c r="DQ122" s="861" t="s">
        <v>391</v>
      </c>
      <c r="DR122" s="861"/>
      <c r="DS122" s="861"/>
      <c r="DT122" s="861"/>
      <c r="DU122" s="861"/>
      <c r="DV122" s="838" t="s">
        <v>437</v>
      </c>
      <c r="DW122" s="838"/>
      <c r="DX122" s="838"/>
      <c r="DY122" s="838"/>
      <c r="DZ122" s="839"/>
    </row>
    <row r="123" spans="1:130" s="247" customFormat="1" ht="26.25" customHeight="1" x14ac:dyDescent="0.2">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25518</v>
      </c>
      <c r="AB123" s="824"/>
      <c r="AC123" s="824"/>
      <c r="AD123" s="824"/>
      <c r="AE123" s="825"/>
      <c r="AF123" s="826">
        <v>29988</v>
      </c>
      <c r="AG123" s="824"/>
      <c r="AH123" s="824"/>
      <c r="AI123" s="824"/>
      <c r="AJ123" s="825"/>
      <c r="AK123" s="826">
        <v>29988</v>
      </c>
      <c r="AL123" s="824"/>
      <c r="AM123" s="824"/>
      <c r="AN123" s="824"/>
      <c r="AO123" s="825"/>
      <c r="AP123" s="871">
        <v>0.1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478</v>
      </c>
      <c r="BP123" s="925"/>
      <c r="BQ123" s="879">
        <v>101885584</v>
      </c>
      <c r="BR123" s="880"/>
      <c r="BS123" s="880"/>
      <c r="BT123" s="880"/>
      <c r="BU123" s="880"/>
      <c r="BV123" s="880">
        <v>98086970</v>
      </c>
      <c r="BW123" s="880"/>
      <c r="BX123" s="880"/>
      <c r="BY123" s="880"/>
      <c r="BZ123" s="880"/>
      <c r="CA123" s="880">
        <v>91421309</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5">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144</v>
      </c>
      <c r="AB124" s="824"/>
      <c r="AC124" s="824"/>
      <c r="AD124" s="824"/>
      <c r="AE124" s="825"/>
      <c r="AF124" s="826" t="s">
        <v>433</v>
      </c>
      <c r="AG124" s="824"/>
      <c r="AH124" s="824"/>
      <c r="AI124" s="824"/>
      <c r="AJ124" s="825"/>
      <c r="AK124" s="826" t="s">
        <v>441</v>
      </c>
      <c r="AL124" s="824"/>
      <c r="AM124" s="824"/>
      <c r="AN124" s="824"/>
      <c r="AO124" s="825"/>
      <c r="AP124" s="871" t="s">
        <v>391</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437</v>
      </c>
      <c r="BR124" s="878"/>
      <c r="BS124" s="878"/>
      <c r="BT124" s="878"/>
      <c r="BU124" s="878"/>
      <c r="BV124" s="878" t="s">
        <v>391</v>
      </c>
      <c r="BW124" s="878"/>
      <c r="BX124" s="878"/>
      <c r="BY124" s="878"/>
      <c r="BZ124" s="878"/>
      <c r="CA124" s="878" t="s">
        <v>441</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t="s">
        <v>458</v>
      </c>
      <c r="DH124" s="807"/>
      <c r="DI124" s="807"/>
      <c r="DJ124" s="807"/>
      <c r="DK124" s="808"/>
      <c r="DL124" s="809" t="s">
        <v>391</v>
      </c>
      <c r="DM124" s="807"/>
      <c r="DN124" s="807"/>
      <c r="DO124" s="807"/>
      <c r="DP124" s="808"/>
      <c r="DQ124" s="809" t="s">
        <v>391</v>
      </c>
      <c r="DR124" s="807"/>
      <c r="DS124" s="807"/>
      <c r="DT124" s="807"/>
      <c r="DU124" s="808"/>
      <c r="DV124" s="895" t="s">
        <v>391</v>
      </c>
      <c r="DW124" s="896"/>
      <c r="DX124" s="896"/>
      <c r="DY124" s="896"/>
      <c r="DZ124" s="897"/>
    </row>
    <row r="125" spans="1:130" s="247" customFormat="1" ht="26.25" customHeight="1" x14ac:dyDescent="0.2">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391</v>
      </c>
      <c r="AB125" s="824"/>
      <c r="AC125" s="824"/>
      <c r="AD125" s="824"/>
      <c r="AE125" s="825"/>
      <c r="AF125" s="826" t="s">
        <v>391</v>
      </c>
      <c r="AG125" s="824"/>
      <c r="AH125" s="824"/>
      <c r="AI125" s="824"/>
      <c r="AJ125" s="825"/>
      <c r="AK125" s="826" t="s">
        <v>433</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391</v>
      </c>
      <c r="DH125" s="889"/>
      <c r="DI125" s="889"/>
      <c r="DJ125" s="889"/>
      <c r="DK125" s="889"/>
      <c r="DL125" s="889" t="s">
        <v>144</v>
      </c>
      <c r="DM125" s="889"/>
      <c r="DN125" s="889"/>
      <c r="DO125" s="889"/>
      <c r="DP125" s="889"/>
      <c r="DQ125" s="889" t="s">
        <v>441</v>
      </c>
      <c r="DR125" s="889"/>
      <c r="DS125" s="889"/>
      <c r="DT125" s="889"/>
      <c r="DU125" s="889"/>
      <c r="DV125" s="890" t="s">
        <v>144</v>
      </c>
      <c r="DW125" s="890"/>
      <c r="DX125" s="890"/>
      <c r="DY125" s="890"/>
      <c r="DZ125" s="891"/>
    </row>
    <row r="126" spans="1:130" s="247" customFormat="1" ht="26.25" customHeight="1" thickBot="1" x14ac:dyDescent="0.25">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13600</v>
      </c>
      <c r="AB126" s="824"/>
      <c r="AC126" s="824"/>
      <c r="AD126" s="824"/>
      <c r="AE126" s="825"/>
      <c r="AF126" s="826">
        <v>18820</v>
      </c>
      <c r="AG126" s="824"/>
      <c r="AH126" s="824"/>
      <c r="AI126" s="824"/>
      <c r="AJ126" s="825"/>
      <c r="AK126" s="826">
        <v>18820</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t="s">
        <v>391</v>
      </c>
      <c r="DH126" s="861"/>
      <c r="DI126" s="861"/>
      <c r="DJ126" s="861"/>
      <c r="DK126" s="861"/>
      <c r="DL126" s="861" t="s">
        <v>144</v>
      </c>
      <c r="DM126" s="861"/>
      <c r="DN126" s="861"/>
      <c r="DO126" s="861"/>
      <c r="DP126" s="861"/>
      <c r="DQ126" s="861" t="s">
        <v>144</v>
      </c>
      <c r="DR126" s="861"/>
      <c r="DS126" s="861"/>
      <c r="DT126" s="861"/>
      <c r="DU126" s="861"/>
      <c r="DV126" s="838" t="s">
        <v>391</v>
      </c>
      <c r="DW126" s="838"/>
      <c r="DX126" s="838"/>
      <c r="DY126" s="838"/>
      <c r="DZ126" s="839"/>
    </row>
    <row r="127" spans="1:130" s="247" customFormat="1" ht="26.25" customHeight="1" x14ac:dyDescent="0.2">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441</v>
      </c>
      <c r="AB127" s="824"/>
      <c r="AC127" s="824"/>
      <c r="AD127" s="824"/>
      <c r="AE127" s="825"/>
      <c r="AF127" s="826" t="s">
        <v>433</v>
      </c>
      <c r="AG127" s="824"/>
      <c r="AH127" s="824"/>
      <c r="AI127" s="824"/>
      <c r="AJ127" s="825"/>
      <c r="AK127" s="826" t="s">
        <v>144</v>
      </c>
      <c r="AL127" s="824"/>
      <c r="AM127" s="824"/>
      <c r="AN127" s="824"/>
      <c r="AO127" s="825"/>
      <c r="AP127" s="871" t="s">
        <v>391</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446</v>
      </c>
      <c r="DH127" s="861"/>
      <c r="DI127" s="861"/>
      <c r="DJ127" s="861"/>
      <c r="DK127" s="861"/>
      <c r="DL127" s="861" t="s">
        <v>144</v>
      </c>
      <c r="DM127" s="861"/>
      <c r="DN127" s="861"/>
      <c r="DO127" s="861"/>
      <c r="DP127" s="861"/>
      <c r="DQ127" s="861" t="s">
        <v>458</v>
      </c>
      <c r="DR127" s="861"/>
      <c r="DS127" s="861"/>
      <c r="DT127" s="861"/>
      <c r="DU127" s="861"/>
      <c r="DV127" s="838" t="s">
        <v>391</v>
      </c>
      <c r="DW127" s="838"/>
      <c r="DX127" s="838"/>
      <c r="DY127" s="838"/>
      <c r="DZ127" s="839"/>
    </row>
    <row r="128" spans="1:130" s="247" customFormat="1" ht="26.25" customHeight="1" thickBot="1" x14ac:dyDescent="0.25">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t="s">
        <v>391</v>
      </c>
      <c r="AB128" s="845"/>
      <c r="AC128" s="845"/>
      <c r="AD128" s="845"/>
      <c r="AE128" s="846"/>
      <c r="AF128" s="847" t="s">
        <v>441</v>
      </c>
      <c r="AG128" s="845"/>
      <c r="AH128" s="845"/>
      <c r="AI128" s="845"/>
      <c r="AJ128" s="846"/>
      <c r="AK128" s="847" t="s">
        <v>446</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144</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391</v>
      </c>
      <c r="DH128" s="835"/>
      <c r="DI128" s="835"/>
      <c r="DJ128" s="835"/>
      <c r="DK128" s="835"/>
      <c r="DL128" s="835" t="s">
        <v>391</v>
      </c>
      <c r="DM128" s="835"/>
      <c r="DN128" s="835"/>
      <c r="DO128" s="835"/>
      <c r="DP128" s="835"/>
      <c r="DQ128" s="835" t="s">
        <v>433</v>
      </c>
      <c r="DR128" s="835"/>
      <c r="DS128" s="835"/>
      <c r="DT128" s="835"/>
      <c r="DU128" s="835"/>
      <c r="DV128" s="836" t="s">
        <v>433</v>
      </c>
      <c r="DW128" s="836"/>
      <c r="DX128" s="836"/>
      <c r="DY128" s="836"/>
      <c r="DZ128" s="837"/>
    </row>
    <row r="129" spans="1:131" s="247" customFormat="1" ht="26.25" customHeight="1" x14ac:dyDescent="0.2">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54265974</v>
      </c>
      <c r="AB129" s="824"/>
      <c r="AC129" s="824"/>
      <c r="AD129" s="824"/>
      <c r="AE129" s="825"/>
      <c r="AF129" s="826">
        <v>57402736</v>
      </c>
      <c r="AG129" s="824"/>
      <c r="AH129" s="824"/>
      <c r="AI129" s="824"/>
      <c r="AJ129" s="825"/>
      <c r="AK129" s="826">
        <v>60754149</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435</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496</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497</v>
      </c>
      <c r="X130" s="821"/>
      <c r="Y130" s="821"/>
      <c r="Z130" s="822"/>
      <c r="AA130" s="823">
        <v>3690742</v>
      </c>
      <c r="AB130" s="824"/>
      <c r="AC130" s="824"/>
      <c r="AD130" s="824"/>
      <c r="AE130" s="825"/>
      <c r="AF130" s="826">
        <v>3525861</v>
      </c>
      <c r="AG130" s="824"/>
      <c r="AH130" s="824"/>
      <c r="AI130" s="824"/>
      <c r="AJ130" s="825"/>
      <c r="AK130" s="826">
        <v>3401257</v>
      </c>
      <c r="AL130" s="824"/>
      <c r="AM130" s="824"/>
      <c r="AN130" s="824"/>
      <c r="AO130" s="825"/>
      <c r="AP130" s="827"/>
      <c r="AQ130" s="828"/>
      <c r="AR130" s="828"/>
      <c r="AS130" s="828"/>
      <c r="AT130" s="829"/>
      <c r="AU130" s="285"/>
      <c r="AV130" s="285"/>
      <c r="AW130" s="285"/>
      <c r="AX130" s="793" t="s">
        <v>498</v>
      </c>
      <c r="AY130" s="794"/>
      <c r="AZ130" s="794"/>
      <c r="BA130" s="794"/>
      <c r="BB130" s="794"/>
      <c r="BC130" s="794"/>
      <c r="BD130" s="794"/>
      <c r="BE130" s="795"/>
      <c r="BF130" s="796">
        <v>-4.5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499</v>
      </c>
      <c r="X131" s="804"/>
      <c r="Y131" s="804"/>
      <c r="Z131" s="805"/>
      <c r="AA131" s="806">
        <v>50575232</v>
      </c>
      <c r="AB131" s="807"/>
      <c r="AC131" s="807"/>
      <c r="AD131" s="807"/>
      <c r="AE131" s="808"/>
      <c r="AF131" s="809">
        <v>53876875</v>
      </c>
      <c r="AG131" s="807"/>
      <c r="AH131" s="807"/>
      <c r="AI131" s="807"/>
      <c r="AJ131" s="808"/>
      <c r="AK131" s="809">
        <v>57352892</v>
      </c>
      <c r="AL131" s="807"/>
      <c r="AM131" s="807"/>
      <c r="AN131" s="807"/>
      <c r="AO131" s="808"/>
      <c r="AP131" s="810"/>
      <c r="AQ131" s="811"/>
      <c r="AR131" s="811"/>
      <c r="AS131" s="811"/>
      <c r="AT131" s="812"/>
      <c r="AU131" s="285"/>
      <c r="AV131" s="285"/>
      <c r="AW131" s="285"/>
      <c r="AX131" s="771" t="s">
        <v>500</v>
      </c>
      <c r="AY131" s="772"/>
      <c r="AZ131" s="772"/>
      <c r="BA131" s="772"/>
      <c r="BB131" s="772"/>
      <c r="BC131" s="772"/>
      <c r="BD131" s="772"/>
      <c r="BE131" s="773"/>
      <c r="BF131" s="774" t="s">
        <v>438</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501</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502</v>
      </c>
      <c r="W132" s="784"/>
      <c r="X132" s="784"/>
      <c r="Y132" s="784"/>
      <c r="Z132" s="785"/>
      <c r="AA132" s="786">
        <v>-4.4317285579999997</v>
      </c>
      <c r="AB132" s="787"/>
      <c r="AC132" s="787"/>
      <c r="AD132" s="787"/>
      <c r="AE132" s="788"/>
      <c r="AF132" s="789">
        <v>-4.5418261549999999</v>
      </c>
      <c r="AG132" s="787"/>
      <c r="AH132" s="787"/>
      <c r="AI132" s="787"/>
      <c r="AJ132" s="788"/>
      <c r="AK132" s="789">
        <v>-4.5716439199999996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503</v>
      </c>
      <c r="W133" s="763"/>
      <c r="X133" s="763"/>
      <c r="Y133" s="763"/>
      <c r="Z133" s="764"/>
      <c r="AA133" s="765">
        <v>-4.4000000000000004</v>
      </c>
      <c r="AB133" s="766"/>
      <c r="AC133" s="766"/>
      <c r="AD133" s="766"/>
      <c r="AE133" s="767"/>
      <c r="AF133" s="765">
        <v>-4.5</v>
      </c>
      <c r="AG133" s="766"/>
      <c r="AH133" s="766"/>
      <c r="AI133" s="766"/>
      <c r="AJ133" s="767"/>
      <c r="AK133" s="765">
        <v>-4.5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ej2/WxIXoAgP6ek+vwUwhwL3FcmaNslan8HjgOa0wFDG2qcxiGE9mIa9KVdQ8nO9SIz8ZtVmFKDrhUMNq9PDAw==" saltValue="zeVpJrH7u1IK30pd4LYF/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1" zoomScale="70" zoomScaleNormal="85" zoomScaleSheetLayoutView="70" workbookViewId="0">
      <selection activeCell="CU72" sqref="CU72"/>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V8YgGBtQ2sCoOs+pKtlFbrMPPYTL2Bigma7yOJaNJlDQWjT08wacaIjbdzpFYKZn68ySZ6CEd1lGUXgpgCxcMQ==" saltValue="ac3OsxTwNU/L6xh5Ajku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3uLet9KUgPCIsvJ8i0VlLdPT3ODz/iKbFPYeMjR43c/drw2lvylq6Q2vLUmYIqtofHgBHwR6ZLlg4bMk4nlcQ==" saltValue="l1eGShEffO+QLApbqFnC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507</v>
      </c>
      <c r="AP7" s="304"/>
      <c r="AQ7" s="305" t="s">
        <v>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509</v>
      </c>
      <c r="AQ8" s="311" t="s">
        <v>510</v>
      </c>
      <c r="AR8" s="312" t="s">
        <v>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512</v>
      </c>
      <c r="AL9" s="1194"/>
      <c r="AM9" s="1194"/>
      <c r="AN9" s="1195"/>
      <c r="AO9" s="313">
        <v>19537586</v>
      </c>
      <c r="AP9" s="313">
        <v>86406</v>
      </c>
      <c r="AQ9" s="314">
        <v>62629</v>
      </c>
      <c r="AR9" s="315">
        <v>38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513</v>
      </c>
      <c r="AL10" s="1194"/>
      <c r="AM10" s="1194"/>
      <c r="AN10" s="1195"/>
      <c r="AO10" s="316">
        <v>84620</v>
      </c>
      <c r="AP10" s="316">
        <v>374</v>
      </c>
      <c r="AQ10" s="317">
        <v>1046</v>
      </c>
      <c r="AR10" s="318">
        <v>-64.2</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514</v>
      </c>
      <c r="AL11" s="1194"/>
      <c r="AM11" s="1194"/>
      <c r="AN11" s="1195"/>
      <c r="AO11" s="316">
        <v>239059</v>
      </c>
      <c r="AP11" s="316">
        <v>1057</v>
      </c>
      <c r="AQ11" s="317">
        <v>841</v>
      </c>
      <c r="AR11" s="318">
        <v>25.7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515</v>
      </c>
      <c r="AL12" s="1194"/>
      <c r="AM12" s="1194"/>
      <c r="AN12" s="1195"/>
      <c r="AO12" s="316" t="s">
        <v>516</v>
      </c>
      <c r="AP12" s="316" t="s">
        <v>516</v>
      </c>
      <c r="AQ12" s="317" t="s">
        <v>516</v>
      </c>
      <c r="AR12" s="318" t="s">
        <v>516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517</v>
      </c>
      <c r="AL13" s="1194"/>
      <c r="AM13" s="1194"/>
      <c r="AN13" s="1195"/>
      <c r="AO13" s="316" t="s">
        <v>516</v>
      </c>
      <c r="AP13" s="316" t="s">
        <v>516</v>
      </c>
      <c r="AQ13" s="317" t="s">
        <v>516</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518</v>
      </c>
      <c r="AL14" s="1194"/>
      <c r="AM14" s="1194"/>
      <c r="AN14" s="1195"/>
      <c r="AO14" s="316">
        <v>855908</v>
      </c>
      <c r="AP14" s="316">
        <v>3785</v>
      </c>
      <c r="AQ14" s="317">
        <v>2247</v>
      </c>
      <c r="AR14" s="318">
        <v>68.400000000000006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519</v>
      </c>
      <c r="AL15" s="1194"/>
      <c r="AM15" s="1194"/>
      <c r="AN15" s="1195"/>
      <c r="AO15" s="316">
        <v>310361</v>
      </c>
      <c r="AP15" s="316">
        <v>1373</v>
      </c>
      <c r="AQ15" s="317">
        <v>1478</v>
      </c>
      <c r="AR15" s="318">
        <v>-7.1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520</v>
      </c>
      <c r="AL16" s="1197"/>
      <c r="AM16" s="1197"/>
      <c r="AN16" s="1198"/>
      <c r="AO16" s="316">
        <v>-1151889</v>
      </c>
      <c r="AP16" s="316">
        <v>-5094</v>
      </c>
      <c r="AQ16" s="317">
        <v>-5042</v>
      </c>
      <c r="AR16" s="318">
        <v>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185</v>
      </c>
      <c r="AL17" s="1197"/>
      <c r="AM17" s="1197"/>
      <c r="AN17" s="1198"/>
      <c r="AO17" s="316">
        <v>19875645</v>
      </c>
      <c r="AP17" s="316">
        <v>87901</v>
      </c>
      <c r="AQ17" s="317">
        <v>63199</v>
      </c>
      <c r="AR17" s="318">
        <v>39.1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525</v>
      </c>
      <c r="AL21" s="1191"/>
      <c r="AM21" s="1191"/>
      <c r="AN21" s="1192"/>
      <c r="AO21" s="328">
        <v>7.98</v>
      </c>
      <c r="AP21" s="329">
        <v>6.3</v>
      </c>
      <c r="AQ21" s="330">
        <v>1.68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526</v>
      </c>
      <c r="AL22" s="1191"/>
      <c r="AM22" s="1191"/>
      <c r="AN22" s="1192"/>
      <c r="AO22" s="333">
        <v>99.3</v>
      </c>
      <c r="AP22" s="334">
        <v>99.1</v>
      </c>
      <c r="AQ22" s="335">
        <v>0.2</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507</v>
      </c>
      <c r="AP30" s="304"/>
      <c r="AQ30" s="305" t="s">
        <v>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530</v>
      </c>
      <c r="AL32" s="1182"/>
      <c r="AM32" s="1182"/>
      <c r="AN32" s="1183"/>
      <c r="AO32" s="343">
        <v>593161</v>
      </c>
      <c r="AP32" s="343">
        <v>2623</v>
      </c>
      <c r="AQ32" s="344">
        <v>4925</v>
      </c>
      <c r="AR32" s="345">
        <v>-46.7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531</v>
      </c>
      <c r="AL33" s="1182"/>
      <c r="AM33" s="1182"/>
      <c r="AN33" s="1183"/>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532</v>
      </c>
      <c r="AL34" s="1182"/>
      <c r="AM34" s="1182"/>
      <c r="AN34" s="1183"/>
      <c r="AO34" s="343">
        <v>62283</v>
      </c>
      <c r="AP34" s="343">
        <v>275</v>
      </c>
      <c r="AQ34" s="344">
        <v>327</v>
      </c>
      <c r="AR34" s="345">
        <v>-15.9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533</v>
      </c>
      <c r="AL35" s="1182"/>
      <c r="AM35" s="1182"/>
      <c r="AN35" s="1183"/>
      <c r="AO35" s="343" t="s">
        <v>516</v>
      </c>
      <c r="AP35" s="343" t="s">
        <v>516</v>
      </c>
      <c r="AQ35" s="344">
        <v>27</v>
      </c>
      <c r="AR35" s="345" t="s">
        <v>516</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534</v>
      </c>
      <c r="AL36" s="1182"/>
      <c r="AM36" s="1182"/>
      <c r="AN36" s="1183"/>
      <c r="AO36" s="343">
        <v>75035</v>
      </c>
      <c r="AP36" s="343">
        <v>332</v>
      </c>
      <c r="AQ36" s="344">
        <v>286</v>
      </c>
      <c r="AR36" s="345">
        <v>16.100000000000001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535</v>
      </c>
      <c r="AL37" s="1182"/>
      <c r="AM37" s="1182"/>
      <c r="AN37" s="1183"/>
      <c r="AO37" s="343">
        <v>48808</v>
      </c>
      <c r="AP37" s="343">
        <v>216</v>
      </c>
      <c r="AQ37" s="344">
        <v>1760</v>
      </c>
      <c r="AR37" s="345">
        <v>-87.7</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536</v>
      </c>
      <c r="AL38" s="1185"/>
      <c r="AM38" s="1185"/>
      <c r="AN38" s="1186"/>
      <c r="AO38" s="346" t="s">
        <v>516</v>
      </c>
      <c r="AP38" s="346" t="s">
        <v>516</v>
      </c>
      <c r="AQ38" s="347">
        <v>0</v>
      </c>
      <c r="AR38" s="335" t="s">
        <v>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537</v>
      </c>
      <c r="AL39" s="1185"/>
      <c r="AM39" s="1185"/>
      <c r="AN39" s="1186"/>
      <c r="AO39" s="343" t="s">
        <v>516</v>
      </c>
      <c r="AP39" s="343" t="s">
        <v>516</v>
      </c>
      <c r="AQ39" s="344">
        <v>-11</v>
      </c>
      <c r="AR39" s="345" t="s">
        <v>516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538</v>
      </c>
      <c r="AL40" s="1182"/>
      <c r="AM40" s="1182"/>
      <c r="AN40" s="1183"/>
      <c r="AO40" s="343">
        <v>-3401257</v>
      </c>
      <c r="AP40" s="343">
        <v>-15042</v>
      </c>
      <c r="AQ40" s="344">
        <v>-15582</v>
      </c>
      <c r="AR40" s="345">
        <v>-3.5</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299</v>
      </c>
      <c r="AL41" s="1188"/>
      <c r="AM41" s="1188"/>
      <c r="AN41" s="1189"/>
      <c r="AO41" s="343">
        <v>-2621970</v>
      </c>
      <c r="AP41" s="343">
        <v>-11596</v>
      </c>
      <c r="AQ41" s="344">
        <v>-8267</v>
      </c>
      <c r="AR41" s="345">
        <v>40.299999999999997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507</v>
      </c>
      <c r="AN49" s="1176" t="s">
        <v>542</v>
      </c>
      <c r="AO49" s="1177"/>
      <c r="AP49" s="1177"/>
      <c r="AQ49" s="1177"/>
      <c r="AR49" s="117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543</v>
      </c>
      <c r="AO50" s="360" t="s">
        <v>544</v>
      </c>
      <c r="AP50" s="361" t="s">
        <v>545</v>
      </c>
      <c r="AQ50" s="362" t="s">
        <v>546</v>
      </c>
      <c r="AR50" s="363" t="s">
        <v>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10248156</v>
      </c>
      <c r="AN51" s="365">
        <v>48728</v>
      </c>
      <c r="AO51" s="366">
        <v>-13.3</v>
      </c>
      <c r="AP51" s="367">
        <v>43773</v>
      </c>
      <c r="AQ51" s="368">
        <v>-7</v>
      </c>
      <c r="AR51" s="369">
        <v>-6.3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8908046</v>
      </c>
      <c r="AN52" s="373">
        <v>42356</v>
      </c>
      <c r="AO52" s="374">
        <v>-15.6</v>
      </c>
      <c r="AP52" s="375">
        <v>30346</v>
      </c>
      <c r="AQ52" s="376">
        <v>-6.7</v>
      </c>
      <c r="AR52" s="377">
        <v>-8.9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9673063</v>
      </c>
      <c r="AN53" s="365">
        <v>45208</v>
      </c>
      <c r="AO53" s="366">
        <v>-7.2</v>
      </c>
      <c r="AP53" s="367">
        <v>51565</v>
      </c>
      <c r="AQ53" s="368">
        <v>17.8</v>
      </c>
      <c r="AR53" s="369">
        <v>-25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8480189</v>
      </c>
      <c r="AN54" s="373">
        <v>39633</v>
      </c>
      <c r="AO54" s="374">
        <v>-6.4</v>
      </c>
      <c r="AP54" s="375">
        <v>35359</v>
      </c>
      <c r="AQ54" s="376">
        <v>16.5</v>
      </c>
      <c r="AR54" s="377">
        <v>-22.9</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10309001</v>
      </c>
      <c r="AN55" s="365">
        <v>47415</v>
      </c>
      <c r="AO55" s="366">
        <v>4.9000000000000004</v>
      </c>
      <c r="AP55" s="367">
        <v>46686</v>
      </c>
      <c r="AQ55" s="368">
        <v>-9.5</v>
      </c>
      <c r="AR55" s="369">
        <v>14.4</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7171006</v>
      </c>
      <c r="AN56" s="373">
        <v>32982</v>
      </c>
      <c r="AO56" s="374">
        <v>-16.8</v>
      </c>
      <c r="AP56" s="375">
        <v>32595</v>
      </c>
      <c r="AQ56" s="376">
        <v>-7.8</v>
      </c>
      <c r="AR56" s="377">
        <v>-9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17936407</v>
      </c>
      <c r="AN57" s="365">
        <v>80981</v>
      </c>
      <c r="AO57" s="366">
        <v>70.8</v>
      </c>
      <c r="AP57" s="367">
        <v>49796</v>
      </c>
      <c r="AQ57" s="368">
        <v>6.7</v>
      </c>
      <c r="AR57" s="369">
        <v>64.099999999999994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11662471</v>
      </c>
      <c r="AN58" s="373">
        <v>52655</v>
      </c>
      <c r="AO58" s="374">
        <v>59.6</v>
      </c>
      <c r="AP58" s="375">
        <v>37281</v>
      </c>
      <c r="AQ58" s="376">
        <v>14.4</v>
      </c>
      <c r="AR58" s="377">
        <v>45.2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23777200</v>
      </c>
      <c r="AN59" s="365">
        <v>105156</v>
      </c>
      <c r="AO59" s="366">
        <v>29.9</v>
      </c>
      <c r="AP59" s="367">
        <v>51681</v>
      </c>
      <c r="AQ59" s="368">
        <v>3.8</v>
      </c>
      <c r="AR59" s="369">
        <v>26.1</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12825786</v>
      </c>
      <c r="AN60" s="373">
        <v>56723</v>
      </c>
      <c r="AO60" s="374">
        <v>7.7</v>
      </c>
      <c r="AP60" s="375">
        <v>37226</v>
      </c>
      <c r="AQ60" s="376">
        <v>-0.1</v>
      </c>
      <c r="AR60" s="377">
        <v>7.8</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14388765</v>
      </c>
      <c r="AN61" s="380">
        <v>65498</v>
      </c>
      <c r="AO61" s="381">
        <v>17</v>
      </c>
      <c r="AP61" s="382">
        <v>48700</v>
      </c>
      <c r="AQ61" s="383">
        <v>2.4</v>
      </c>
      <c r="AR61" s="369">
        <v>14.6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9809500</v>
      </c>
      <c r="AN62" s="373">
        <v>44870</v>
      </c>
      <c r="AO62" s="374">
        <v>5.7</v>
      </c>
      <c r="AP62" s="375">
        <v>34561</v>
      </c>
      <c r="AQ62" s="376">
        <v>3.3</v>
      </c>
      <c r="AR62" s="377">
        <v>2.4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fKKcG7BA7b6vFJtEJ+XOeOKhHrKJ3G/F0+nKJKYnflCDqPCM6iE9RJ9rQD6aVPAArR/OfT2TRewYmSyY8UXyKg==" saltValue="qx0U2NtBEz+zXKZ0t4Mx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hrsixKow5gdr65M2cQIGhQmunjrmvrUTlUT7CHfunpUlPzMg4pvRAfg2p6SYHeXIlisietUq6UdLGeELcdZxwQ==" saltValue="tlZ9jmE12xe9KQtk2V/v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election activeCell="DJ96" sqref="DJ96"/>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imwnse0mN0s0XPNf8ShB1NsF1ON6H/Miv2SN4c79hPDTTgiRb5ahwjpOJ2mKRfxgooxmV2ZzndxNgHq5AVgb5w==" saltValue="WVtGBDZ+EbWQGoWLElod0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4"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99" t="s">
        <v>3</v>
      </c>
      <c r="D47" s="1199"/>
      <c r="E47" s="1200"/>
      <c r="F47" s="11">
        <v>49.22</v>
      </c>
      <c r="G47" s="12">
        <v>49.18</v>
      </c>
      <c r="H47" s="12">
        <v>46.01</v>
      </c>
      <c r="I47" s="12">
        <v>38.81</v>
      </c>
      <c r="J47" s="13">
        <v>32.47</v>
      </c>
    </row>
    <row r="48" spans="2:10" ht="57.75" customHeight="1" x14ac:dyDescent="0.2">
      <c r="B48" s="14"/>
      <c r="C48" s="1201" t="s">
        <v>4</v>
      </c>
      <c r="D48" s="1201"/>
      <c r="E48" s="1202"/>
      <c r="F48" s="15">
        <v>5.33</v>
      </c>
      <c r="G48" s="16">
        <v>5.49</v>
      </c>
      <c r="H48" s="16">
        <v>9.0399999999999991</v>
      </c>
      <c r="I48" s="16">
        <v>7.98</v>
      </c>
      <c r="J48" s="17">
        <v>9.1999999999999993</v>
      </c>
    </row>
    <row r="49" spans="2:10" ht="57.75" customHeight="1" thickBot="1" x14ac:dyDescent="0.25">
      <c r="B49" s="18"/>
      <c r="C49" s="1203" t="s">
        <v>5</v>
      </c>
      <c r="D49" s="1203"/>
      <c r="E49" s="1204"/>
      <c r="F49" s="19" t="s">
        <v>563</v>
      </c>
      <c r="G49" s="20">
        <v>0.19</v>
      </c>
      <c r="H49" s="20" t="s">
        <v>564</v>
      </c>
      <c r="I49" s="20" t="s">
        <v>565</v>
      </c>
      <c r="J49" s="21" t="s">
        <v>566</v>
      </c>
    </row>
    <row r="50" spans="2:10" ht="13.5" customHeight="1" x14ac:dyDescent="0.2"/>
  </sheetData>
  <sheetProtection algorithmName="SHA-512" hashValue="n13htakxHl0yBVovmTJ1t4HexSF/0v6z1pJBZVWfncotRjoVhsFx4REqM2elGq/47VkVaTfZPlbf+elJ7Gwg2g==" saltValue="36AySgNWbYEpHx7If4I0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85" zoomScaleNormal="85" zoomScaleSheetLayoutView="100" workbookViewId="0">
      <selection activeCell="K41" sqref="K41"/>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11" t="s">
        <v>567</v>
      </c>
      <c r="D34" s="1211"/>
      <c r="E34" s="1212"/>
      <c r="F34" s="32">
        <v>5.32</v>
      </c>
      <c r="G34" s="33">
        <v>5.48</v>
      </c>
      <c r="H34" s="33">
        <v>9.0299999999999994</v>
      </c>
      <c r="I34" s="33">
        <v>7.97</v>
      </c>
      <c r="J34" s="34">
        <v>9.1999999999999993</v>
      </c>
      <c r="K34" s="22"/>
      <c r="L34" s="22"/>
      <c r="M34" s="22"/>
      <c r="N34" s="22"/>
      <c r="O34" s="22"/>
      <c r="P34" s="22"/>
    </row>
    <row r="35" spans="1:16" ht="39" customHeight="1" x14ac:dyDescent="0.2">
      <c r="A35" s="22"/>
      <c r="B35" s="35"/>
      <c r="C35" s="1205" t="s">
        <v>568</v>
      </c>
      <c r="D35" s="1206"/>
      <c r="E35" s="1207"/>
      <c r="F35" s="36">
        <v>2.0099999999999998</v>
      </c>
      <c r="G35" s="37">
        <v>2.42</v>
      </c>
      <c r="H35" s="37">
        <v>2.31</v>
      </c>
      <c r="I35" s="37">
        <v>0.53</v>
      </c>
      <c r="J35" s="38">
        <v>0.77</v>
      </c>
      <c r="K35" s="22"/>
      <c r="L35" s="22"/>
      <c r="M35" s="22"/>
      <c r="N35" s="22"/>
      <c r="O35" s="22"/>
      <c r="P35" s="22"/>
    </row>
    <row r="36" spans="1:16" ht="39" customHeight="1" x14ac:dyDescent="0.2">
      <c r="A36" s="22"/>
      <c r="B36" s="35"/>
      <c r="C36" s="1205" t="s">
        <v>569</v>
      </c>
      <c r="D36" s="1206"/>
      <c r="E36" s="1207"/>
      <c r="F36" s="36">
        <v>0.61</v>
      </c>
      <c r="G36" s="37">
        <v>0.52</v>
      </c>
      <c r="H36" s="37">
        <v>0.55000000000000004</v>
      </c>
      <c r="I36" s="37">
        <v>0.72</v>
      </c>
      <c r="J36" s="38">
        <v>0.36</v>
      </c>
      <c r="K36" s="22"/>
      <c r="L36" s="22"/>
      <c r="M36" s="22"/>
      <c r="N36" s="22"/>
      <c r="O36" s="22"/>
      <c r="P36" s="22"/>
    </row>
    <row r="37" spans="1:16" ht="39" customHeight="1" x14ac:dyDescent="0.2">
      <c r="A37" s="22"/>
      <c r="B37" s="35"/>
      <c r="C37" s="1205" t="s">
        <v>570</v>
      </c>
      <c r="D37" s="1206"/>
      <c r="E37" s="1207"/>
      <c r="F37" s="36">
        <v>0.15</v>
      </c>
      <c r="G37" s="37">
        <v>0.13</v>
      </c>
      <c r="H37" s="37">
        <v>0.22</v>
      </c>
      <c r="I37" s="37">
        <v>0.16</v>
      </c>
      <c r="J37" s="38">
        <v>0.14000000000000001</v>
      </c>
      <c r="K37" s="22"/>
      <c r="L37" s="22"/>
      <c r="M37" s="22"/>
      <c r="N37" s="22"/>
      <c r="O37" s="22"/>
      <c r="P37" s="22"/>
    </row>
    <row r="38" spans="1:16" ht="39" customHeight="1" x14ac:dyDescent="0.2">
      <c r="A38" s="22"/>
      <c r="B38" s="35"/>
      <c r="C38" s="1205"/>
      <c r="D38" s="1206"/>
      <c r="E38" s="1207"/>
      <c r="F38" s="36"/>
      <c r="G38" s="37"/>
      <c r="H38" s="37"/>
      <c r="I38" s="37"/>
      <c r="J38" s="38"/>
      <c r="K38" s="22"/>
      <c r="L38" s="22"/>
      <c r="M38" s="22"/>
      <c r="N38" s="22"/>
      <c r="O38" s="22"/>
      <c r="P38" s="22"/>
    </row>
    <row r="39" spans="1:16" ht="39" customHeight="1" x14ac:dyDescent="0.2">
      <c r="A39" s="22"/>
      <c r="B39" s="35"/>
      <c r="C39" s="1205"/>
      <c r="D39" s="1206"/>
      <c r="E39" s="1207"/>
      <c r="F39" s="36"/>
      <c r="G39" s="37"/>
      <c r="H39" s="37"/>
      <c r="I39" s="37"/>
      <c r="J39" s="38"/>
      <c r="K39" s="22"/>
      <c r="L39" s="22"/>
      <c r="M39" s="22"/>
      <c r="N39" s="22"/>
      <c r="O39" s="22"/>
      <c r="P39" s="22"/>
    </row>
    <row r="40" spans="1:16" ht="39" customHeight="1" x14ac:dyDescent="0.2">
      <c r="A40" s="22"/>
      <c r="B40" s="35"/>
      <c r="C40" s="1205"/>
      <c r="D40" s="1206"/>
      <c r="E40" s="1207"/>
      <c r="F40" s="36"/>
      <c r="G40" s="37"/>
      <c r="H40" s="37"/>
      <c r="I40" s="37"/>
      <c r="J40" s="38"/>
      <c r="K40" s="22"/>
      <c r="L40" s="22"/>
      <c r="M40" s="22"/>
      <c r="N40" s="22"/>
      <c r="O40" s="22"/>
      <c r="P40" s="22"/>
    </row>
    <row r="41" spans="1:16" ht="39" customHeight="1" x14ac:dyDescent="0.2">
      <c r="A41" s="22"/>
      <c r="B41" s="35"/>
      <c r="C41" s="1205"/>
      <c r="D41" s="1206"/>
      <c r="E41" s="1207"/>
      <c r="F41" s="36"/>
      <c r="G41" s="37"/>
      <c r="H41" s="37"/>
      <c r="I41" s="37"/>
      <c r="J41" s="38"/>
      <c r="K41" s="22"/>
      <c r="L41" s="22"/>
      <c r="M41" s="22"/>
      <c r="N41" s="22"/>
      <c r="O41" s="22"/>
      <c r="P41" s="22"/>
    </row>
    <row r="42" spans="1:16" ht="39" customHeight="1" x14ac:dyDescent="0.2">
      <c r="A42" s="22"/>
      <c r="B42" s="39"/>
      <c r="C42" s="1205" t="s">
        <v>571</v>
      </c>
      <c r="D42" s="1206"/>
      <c r="E42" s="1207"/>
      <c r="F42" s="36" t="s">
        <v>516</v>
      </c>
      <c r="G42" s="37" t="s">
        <v>516</v>
      </c>
      <c r="H42" s="37" t="s">
        <v>516</v>
      </c>
      <c r="I42" s="37" t="s">
        <v>516</v>
      </c>
      <c r="J42" s="38" t="s">
        <v>516</v>
      </c>
      <c r="K42" s="22"/>
      <c r="L42" s="22"/>
      <c r="M42" s="22"/>
      <c r="N42" s="22"/>
      <c r="O42" s="22"/>
      <c r="P42" s="22"/>
    </row>
    <row r="43" spans="1:16" ht="39" customHeight="1" thickBot="1" x14ac:dyDescent="0.25">
      <c r="A43" s="22"/>
      <c r="B43" s="40"/>
      <c r="C43" s="1208" t="s">
        <v>572</v>
      </c>
      <c r="D43" s="1209"/>
      <c r="E43" s="1210"/>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7PPDJq/3rJWZaJ9ji7IvBoTzsGGekIKcs3ddZB7HKehQ5CEi6XG9w8S2gD7jxX42jREbqFdBmLd1HBslG5dt7A==" saltValue="BblQXOrxHXXoVZl9SB/j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5" zoomScaleNormal="85" zoomScaleSheetLayoutView="55" workbookViewId="0">
      <selection activeCell="O52" sqref="O5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31" t="s">
        <v>10</v>
      </c>
      <c r="C45" s="1232"/>
      <c r="D45" s="58"/>
      <c r="E45" s="1237" t="s">
        <v>11</v>
      </c>
      <c r="F45" s="1237"/>
      <c r="G45" s="1237"/>
      <c r="H45" s="1237"/>
      <c r="I45" s="1237"/>
      <c r="J45" s="1238"/>
      <c r="K45" s="59">
        <v>1517</v>
      </c>
      <c r="L45" s="60">
        <v>1271</v>
      </c>
      <c r="M45" s="60">
        <v>1298</v>
      </c>
      <c r="N45" s="60">
        <v>926</v>
      </c>
      <c r="O45" s="61">
        <v>593</v>
      </c>
      <c r="P45" s="48"/>
      <c r="Q45" s="48"/>
      <c r="R45" s="48"/>
      <c r="S45" s="48"/>
      <c r="T45" s="48"/>
      <c r="U45" s="48"/>
    </row>
    <row r="46" spans="1:21" ht="30.75" customHeight="1" x14ac:dyDescent="0.2">
      <c r="A46" s="48"/>
      <c r="B46" s="1233"/>
      <c r="C46" s="1234"/>
      <c r="D46" s="62"/>
      <c r="E46" s="1215" t="s">
        <v>12</v>
      </c>
      <c r="F46" s="1215"/>
      <c r="G46" s="1215"/>
      <c r="H46" s="1215"/>
      <c r="I46" s="1215"/>
      <c r="J46" s="1216"/>
      <c r="K46" s="63" t="s">
        <v>516</v>
      </c>
      <c r="L46" s="64" t="s">
        <v>516</v>
      </c>
      <c r="M46" s="64" t="s">
        <v>516</v>
      </c>
      <c r="N46" s="64" t="s">
        <v>516</v>
      </c>
      <c r="O46" s="65" t="s">
        <v>516</v>
      </c>
      <c r="P46" s="48"/>
      <c r="Q46" s="48"/>
      <c r="R46" s="48"/>
      <c r="S46" s="48"/>
      <c r="T46" s="48"/>
      <c r="U46" s="48"/>
    </row>
    <row r="47" spans="1:21" ht="30.75" customHeight="1" x14ac:dyDescent="0.2">
      <c r="A47" s="48"/>
      <c r="B47" s="1233"/>
      <c r="C47" s="1234"/>
      <c r="D47" s="62"/>
      <c r="E47" s="1215" t="s">
        <v>13</v>
      </c>
      <c r="F47" s="1215"/>
      <c r="G47" s="1215"/>
      <c r="H47" s="1215"/>
      <c r="I47" s="1215"/>
      <c r="J47" s="1216"/>
      <c r="K47" s="63" t="s">
        <v>516</v>
      </c>
      <c r="L47" s="64">
        <v>52</v>
      </c>
      <c r="M47" s="64">
        <v>46</v>
      </c>
      <c r="N47" s="64">
        <v>31</v>
      </c>
      <c r="O47" s="65">
        <v>62</v>
      </c>
      <c r="P47" s="48"/>
      <c r="Q47" s="48"/>
      <c r="R47" s="48"/>
      <c r="S47" s="48"/>
      <c r="T47" s="48"/>
      <c r="U47" s="48"/>
    </row>
    <row r="48" spans="1:21" ht="30.75" customHeight="1" x14ac:dyDescent="0.2">
      <c r="A48" s="48"/>
      <c r="B48" s="1233"/>
      <c r="C48" s="1234"/>
      <c r="D48" s="62"/>
      <c r="E48" s="1215" t="s">
        <v>14</v>
      </c>
      <c r="F48" s="1215"/>
      <c r="G48" s="1215"/>
      <c r="H48" s="1215"/>
      <c r="I48" s="1215"/>
      <c r="J48" s="1216"/>
      <c r="K48" s="63" t="s">
        <v>516</v>
      </c>
      <c r="L48" s="64" t="s">
        <v>516</v>
      </c>
      <c r="M48" s="64" t="s">
        <v>516</v>
      </c>
      <c r="N48" s="64" t="s">
        <v>516</v>
      </c>
      <c r="O48" s="65" t="s">
        <v>516</v>
      </c>
      <c r="P48" s="48"/>
      <c r="Q48" s="48"/>
      <c r="R48" s="48"/>
      <c r="S48" s="48"/>
      <c r="T48" s="48"/>
      <c r="U48" s="48"/>
    </row>
    <row r="49" spans="1:21" ht="30.75" customHeight="1" x14ac:dyDescent="0.2">
      <c r="A49" s="48"/>
      <c r="B49" s="1233"/>
      <c r="C49" s="1234"/>
      <c r="D49" s="62"/>
      <c r="E49" s="1215" t="s">
        <v>15</v>
      </c>
      <c r="F49" s="1215"/>
      <c r="G49" s="1215"/>
      <c r="H49" s="1215"/>
      <c r="I49" s="1215"/>
      <c r="J49" s="1216"/>
      <c r="K49" s="63">
        <v>121</v>
      </c>
      <c r="L49" s="64">
        <v>75</v>
      </c>
      <c r="M49" s="64">
        <v>66</v>
      </c>
      <c r="N49" s="64">
        <v>73</v>
      </c>
      <c r="O49" s="65">
        <v>75</v>
      </c>
      <c r="P49" s="48"/>
      <c r="Q49" s="48"/>
      <c r="R49" s="48"/>
      <c r="S49" s="48"/>
      <c r="T49" s="48"/>
      <c r="U49" s="48"/>
    </row>
    <row r="50" spans="1:21" ht="30.75" customHeight="1" x14ac:dyDescent="0.2">
      <c r="A50" s="48"/>
      <c r="B50" s="1233"/>
      <c r="C50" s="1234"/>
      <c r="D50" s="62"/>
      <c r="E50" s="1215" t="s">
        <v>16</v>
      </c>
      <c r="F50" s="1215"/>
      <c r="G50" s="1215"/>
      <c r="H50" s="1215"/>
      <c r="I50" s="1215"/>
      <c r="J50" s="1216"/>
      <c r="K50" s="63">
        <v>56</v>
      </c>
      <c r="L50" s="64">
        <v>46</v>
      </c>
      <c r="M50" s="64">
        <v>39</v>
      </c>
      <c r="N50" s="64">
        <v>49</v>
      </c>
      <c r="O50" s="65">
        <v>49</v>
      </c>
      <c r="P50" s="48"/>
      <c r="Q50" s="48"/>
      <c r="R50" s="48"/>
      <c r="S50" s="48"/>
      <c r="T50" s="48"/>
      <c r="U50" s="48"/>
    </row>
    <row r="51" spans="1:21" ht="30.75" customHeight="1" x14ac:dyDescent="0.2">
      <c r="A51" s="48"/>
      <c r="B51" s="1235"/>
      <c r="C51" s="1236"/>
      <c r="D51" s="66"/>
      <c r="E51" s="1215" t="s">
        <v>17</v>
      </c>
      <c r="F51" s="1215"/>
      <c r="G51" s="1215"/>
      <c r="H51" s="1215"/>
      <c r="I51" s="1215"/>
      <c r="J51" s="1216"/>
      <c r="K51" s="63" t="s">
        <v>516</v>
      </c>
      <c r="L51" s="64" t="s">
        <v>516</v>
      </c>
      <c r="M51" s="64" t="s">
        <v>516</v>
      </c>
      <c r="N51" s="64" t="s">
        <v>516</v>
      </c>
      <c r="O51" s="65" t="s">
        <v>516</v>
      </c>
      <c r="P51" s="48"/>
      <c r="Q51" s="48"/>
      <c r="R51" s="48"/>
      <c r="S51" s="48"/>
      <c r="T51" s="48"/>
      <c r="U51" s="48"/>
    </row>
    <row r="52" spans="1:21" ht="30.75" customHeight="1" x14ac:dyDescent="0.2">
      <c r="A52" s="48"/>
      <c r="B52" s="1213" t="s">
        <v>18</v>
      </c>
      <c r="C52" s="1214"/>
      <c r="D52" s="66"/>
      <c r="E52" s="1215" t="s">
        <v>19</v>
      </c>
      <c r="F52" s="1215"/>
      <c r="G52" s="1215"/>
      <c r="H52" s="1215"/>
      <c r="I52" s="1215"/>
      <c r="J52" s="1216"/>
      <c r="K52" s="63">
        <v>3950</v>
      </c>
      <c r="L52" s="64">
        <v>3782</v>
      </c>
      <c r="M52" s="64">
        <v>3691</v>
      </c>
      <c r="N52" s="64">
        <v>3526</v>
      </c>
      <c r="O52" s="65">
        <v>3401</v>
      </c>
      <c r="P52" s="48"/>
      <c r="Q52" s="48"/>
      <c r="R52" s="48"/>
      <c r="S52" s="48"/>
      <c r="T52" s="48"/>
      <c r="U52" s="48"/>
    </row>
    <row r="53" spans="1:21" ht="30.75" customHeight="1" thickBot="1" x14ac:dyDescent="0.25">
      <c r="A53" s="48"/>
      <c r="B53" s="1217" t="s">
        <v>20</v>
      </c>
      <c r="C53" s="1218"/>
      <c r="D53" s="67"/>
      <c r="E53" s="1219" t="s">
        <v>21</v>
      </c>
      <c r="F53" s="1219"/>
      <c r="G53" s="1219"/>
      <c r="H53" s="1219"/>
      <c r="I53" s="1219"/>
      <c r="J53" s="1220"/>
      <c r="K53" s="68">
        <v>-2256</v>
      </c>
      <c r="L53" s="69">
        <v>-2338</v>
      </c>
      <c r="M53" s="69">
        <v>-2242</v>
      </c>
      <c r="N53" s="69">
        <v>-2447</v>
      </c>
      <c r="O53" s="70">
        <v>-2622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21" t="s">
        <v>24</v>
      </c>
      <c r="C57" s="1222"/>
      <c r="D57" s="1225" t="s">
        <v>25</v>
      </c>
      <c r="E57" s="1226"/>
      <c r="F57" s="1226"/>
      <c r="G57" s="1226"/>
      <c r="H57" s="1226"/>
      <c r="I57" s="1226"/>
      <c r="J57" s="1227"/>
      <c r="K57" s="83">
        <v>469</v>
      </c>
      <c r="L57" s="84">
        <v>717</v>
      </c>
      <c r="M57" s="84">
        <v>765</v>
      </c>
      <c r="N57" s="84">
        <v>273</v>
      </c>
      <c r="O57" s="85">
        <v>368</v>
      </c>
    </row>
    <row r="58" spans="1:21" ht="31.5" customHeight="1" thickBot="1" x14ac:dyDescent="0.25">
      <c r="B58" s="1223"/>
      <c r="C58" s="1224"/>
      <c r="D58" s="1228" t="s">
        <v>26</v>
      </c>
      <c r="E58" s="1229"/>
      <c r="F58" s="1229"/>
      <c r="G58" s="1229"/>
      <c r="H58" s="1229"/>
      <c r="I58" s="1229"/>
      <c r="J58" s="1230"/>
      <c r="K58" s="86">
        <v>72</v>
      </c>
      <c r="L58" s="87">
        <v>125</v>
      </c>
      <c r="M58" s="87">
        <v>144</v>
      </c>
      <c r="N58" s="87">
        <v>73</v>
      </c>
      <c r="O58" s="88">
        <v>104</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rh0YhTpFOuo7ZUauPMbvq4b6Rb9xIXjxq/Cgl28jFVWF6AajkKEHP6+GxqawvPo1H59UWhQ6AkalDRwNkiWNA==" saltValue="VwMZCIqhy8d8vqCFuOUq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85" zoomScaleNormal="85" zoomScaleSheetLayoutView="100" workbookViewId="0">
      <selection activeCell="L41" sqref="L41:L4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51" t="s">
        <v>29</v>
      </c>
      <c r="C41" s="1252"/>
      <c r="D41" s="102"/>
      <c r="E41" s="1253" t="s">
        <v>30</v>
      </c>
      <c r="F41" s="1253"/>
      <c r="G41" s="1253"/>
      <c r="H41" s="1254"/>
      <c r="I41" s="103">
        <v>8257</v>
      </c>
      <c r="J41" s="104">
        <v>6696</v>
      </c>
      <c r="K41" s="104">
        <v>5145</v>
      </c>
      <c r="L41" s="104">
        <v>5306</v>
      </c>
      <c r="M41" s="105">
        <v>4818</v>
      </c>
    </row>
    <row r="42" spans="2:13" ht="27.75" customHeight="1" x14ac:dyDescent="0.2">
      <c r="B42" s="1241"/>
      <c r="C42" s="1242"/>
      <c r="D42" s="106"/>
      <c r="E42" s="1245" t="s">
        <v>31</v>
      </c>
      <c r="F42" s="1245"/>
      <c r="G42" s="1245"/>
      <c r="H42" s="1246"/>
      <c r="I42" s="107">
        <v>243</v>
      </c>
      <c r="J42" s="108">
        <v>197</v>
      </c>
      <c r="K42" s="108">
        <v>626</v>
      </c>
      <c r="L42" s="108">
        <v>575</v>
      </c>
      <c r="M42" s="109">
        <v>593</v>
      </c>
    </row>
    <row r="43" spans="2:13" ht="27.75" customHeight="1" x14ac:dyDescent="0.2">
      <c r="B43" s="1241"/>
      <c r="C43" s="1242"/>
      <c r="D43" s="106"/>
      <c r="E43" s="1245" t="s">
        <v>32</v>
      </c>
      <c r="F43" s="1245"/>
      <c r="G43" s="1245"/>
      <c r="H43" s="1246"/>
      <c r="I43" s="107" t="s">
        <v>516</v>
      </c>
      <c r="J43" s="108" t="s">
        <v>516</v>
      </c>
      <c r="K43" s="108" t="s">
        <v>516</v>
      </c>
      <c r="L43" s="108" t="s">
        <v>516</v>
      </c>
      <c r="M43" s="109" t="s">
        <v>516</v>
      </c>
    </row>
    <row r="44" spans="2:13" ht="27.75" customHeight="1" x14ac:dyDescent="0.2">
      <c r="B44" s="1241"/>
      <c r="C44" s="1242"/>
      <c r="D44" s="106"/>
      <c r="E44" s="1245" t="s">
        <v>33</v>
      </c>
      <c r="F44" s="1245"/>
      <c r="G44" s="1245"/>
      <c r="H44" s="1246"/>
      <c r="I44" s="107">
        <v>732</v>
      </c>
      <c r="J44" s="108">
        <v>765</v>
      </c>
      <c r="K44" s="108">
        <v>901</v>
      </c>
      <c r="L44" s="108">
        <v>912</v>
      </c>
      <c r="M44" s="109">
        <v>925</v>
      </c>
    </row>
    <row r="45" spans="2:13" ht="27.75" customHeight="1" x14ac:dyDescent="0.2">
      <c r="B45" s="1241"/>
      <c r="C45" s="1242"/>
      <c r="D45" s="106"/>
      <c r="E45" s="1245" t="s">
        <v>34</v>
      </c>
      <c r="F45" s="1245"/>
      <c r="G45" s="1245"/>
      <c r="H45" s="1246"/>
      <c r="I45" s="107">
        <v>11919</v>
      </c>
      <c r="J45" s="108">
        <v>11041</v>
      </c>
      <c r="K45" s="108">
        <v>9504</v>
      </c>
      <c r="L45" s="108">
        <v>10505</v>
      </c>
      <c r="M45" s="109">
        <v>10254</v>
      </c>
    </row>
    <row r="46" spans="2:13" ht="27.75" customHeight="1" x14ac:dyDescent="0.2">
      <c r="B46" s="1241"/>
      <c r="C46" s="1242"/>
      <c r="D46" s="110"/>
      <c r="E46" s="1245" t="s">
        <v>35</v>
      </c>
      <c r="F46" s="1245"/>
      <c r="G46" s="1245"/>
      <c r="H46" s="1246"/>
      <c r="I46" s="107" t="s">
        <v>516</v>
      </c>
      <c r="J46" s="108" t="s">
        <v>516</v>
      </c>
      <c r="K46" s="108" t="s">
        <v>516</v>
      </c>
      <c r="L46" s="108" t="s">
        <v>516</v>
      </c>
      <c r="M46" s="109" t="s">
        <v>516</v>
      </c>
    </row>
    <row r="47" spans="2:13" ht="27.75" customHeight="1" x14ac:dyDescent="0.2">
      <c r="B47" s="1241"/>
      <c r="C47" s="1242"/>
      <c r="D47" s="111"/>
      <c r="E47" s="1255" t="s">
        <v>36</v>
      </c>
      <c r="F47" s="1256"/>
      <c r="G47" s="1256"/>
      <c r="H47" s="1257"/>
      <c r="I47" s="107" t="s">
        <v>516</v>
      </c>
      <c r="J47" s="108" t="s">
        <v>516</v>
      </c>
      <c r="K47" s="108" t="s">
        <v>516</v>
      </c>
      <c r="L47" s="108" t="s">
        <v>516</v>
      </c>
      <c r="M47" s="109" t="s">
        <v>516</v>
      </c>
    </row>
    <row r="48" spans="2:13" ht="27.75" customHeight="1" x14ac:dyDescent="0.2">
      <c r="B48" s="1241"/>
      <c r="C48" s="1242"/>
      <c r="D48" s="106"/>
      <c r="E48" s="1245" t="s">
        <v>37</v>
      </c>
      <c r="F48" s="1245"/>
      <c r="G48" s="1245"/>
      <c r="H48" s="1246"/>
      <c r="I48" s="107" t="s">
        <v>516</v>
      </c>
      <c r="J48" s="108" t="s">
        <v>516</v>
      </c>
      <c r="K48" s="108" t="s">
        <v>516</v>
      </c>
      <c r="L48" s="108" t="s">
        <v>516</v>
      </c>
      <c r="M48" s="109" t="s">
        <v>516</v>
      </c>
    </row>
    <row r="49" spans="2:13" ht="27.75" customHeight="1" x14ac:dyDescent="0.2">
      <c r="B49" s="1243"/>
      <c r="C49" s="1244"/>
      <c r="D49" s="106"/>
      <c r="E49" s="1245" t="s">
        <v>38</v>
      </c>
      <c r="F49" s="1245"/>
      <c r="G49" s="1245"/>
      <c r="H49" s="1246"/>
      <c r="I49" s="107" t="s">
        <v>516</v>
      </c>
      <c r="J49" s="108" t="s">
        <v>516</v>
      </c>
      <c r="K49" s="108" t="s">
        <v>516</v>
      </c>
      <c r="L49" s="108" t="s">
        <v>516</v>
      </c>
      <c r="M49" s="109" t="s">
        <v>516</v>
      </c>
    </row>
    <row r="50" spans="2:13" ht="27.75" customHeight="1" x14ac:dyDescent="0.2">
      <c r="B50" s="1239" t="s">
        <v>39</v>
      </c>
      <c r="C50" s="1240"/>
      <c r="D50" s="112"/>
      <c r="E50" s="1245" t="s">
        <v>40</v>
      </c>
      <c r="F50" s="1245"/>
      <c r="G50" s="1245"/>
      <c r="H50" s="1246"/>
      <c r="I50" s="107">
        <v>66986</v>
      </c>
      <c r="J50" s="108">
        <v>67286</v>
      </c>
      <c r="K50" s="108">
        <v>67904</v>
      </c>
      <c r="L50" s="108">
        <v>67197</v>
      </c>
      <c r="M50" s="109">
        <v>63581</v>
      </c>
    </row>
    <row r="51" spans="2:13" ht="27.75" customHeight="1" x14ac:dyDescent="0.2">
      <c r="B51" s="1241"/>
      <c r="C51" s="1242"/>
      <c r="D51" s="106"/>
      <c r="E51" s="1245" t="s">
        <v>41</v>
      </c>
      <c r="F51" s="1245"/>
      <c r="G51" s="1245"/>
      <c r="H51" s="1246"/>
      <c r="I51" s="107" t="s">
        <v>516</v>
      </c>
      <c r="J51" s="108" t="s">
        <v>516</v>
      </c>
      <c r="K51" s="108" t="s">
        <v>516</v>
      </c>
      <c r="L51" s="108" t="s">
        <v>516</v>
      </c>
      <c r="M51" s="109" t="s">
        <v>516</v>
      </c>
    </row>
    <row r="52" spans="2:13" ht="27.75" customHeight="1" x14ac:dyDescent="0.2">
      <c r="B52" s="1243"/>
      <c r="C52" s="1244"/>
      <c r="D52" s="106"/>
      <c r="E52" s="1245" t="s">
        <v>42</v>
      </c>
      <c r="F52" s="1245"/>
      <c r="G52" s="1245"/>
      <c r="H52" s="1246"/>
      <c r="I52" s="107">
        <v>40689</v>
      </c>
      <c r="J52" s="108">
        <v>37288</v>
      </c>
      <c r="K52" s="108">
        <v>33981</v>
      </c>
      <c r="L52" s="108">
        <v>30890</v>
      </c>
      <c r="M52" s="109">
        <v>27840</v>
      </c>
    </row>
    <row r="53" spans="2:13" ht="27.75" customHeight="1" thickBot="1" x14ac:dyDescent="0.25">
      <c r="B53" s="1247" t="s">
        <v>43</v>
      </c>
      <c r="C53" s="1248"/>
      <c r="D53" s="113"/>
      <c r="E53" s="1249" t="s">
        <v>44</v>
      </c>
      <c r="F53" s="1249"/>
      <c r="G53" s="1249"/>
      <c r="H53" s="1250"/>
      <c r="I53" s="114">
        <v>-86525</v>
      </c>
      <c r="J53" s="115">
        <v>-85876</v>
      </c>
      <c r="K53" s="115">
        <v>-85710</v>
      </c>
      <c r="L53" s="115">
        <v>-80789</v>
      </c>
      <c r="M53" s="116">
        <v>-74831</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3WA1Fsr0IfGjycWNQ+QF6XkuwY91kZasIm6r+KvDFA7QnuU1EdviHEHgQaPObFTTZbi4+/qX+M7HzPa1eQksMg==" saltValue="85Yj/BZu3PlrG9Hr3VWg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1" sqref="H61"/>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266" t="s">
        <v>47</v>
      </c>
      <c r="D55" s="1266"/>
      <c r="E55" s="1267"/>
      <c r="F55" s="128">
        <v>24969</v>
      </c>
      <c r="G55" s="128">
        <v>22276</v>
      </c>
      <c r="H55" s="129">
        <v>19728</v>
      </c>
    </row>
    <row r="56" spans="2:8" ht="52.5" customHeight="1" x14ac:dyDescent="0.2">
      <c r="B56" s="130"/>
      <c r="C56" s="1268" t="s">
        <v>48</v>
      </c>
      <c r="D56" s="1268"/>
      <c r="E56" s="1269"/>
      <c r="F56" s="131">
        <v>55</v>
      </c>
      <c r="G56" s="131">
        <v>55</v>
      </c>
      <c r="H56" s="132">
        <v>55</v>
      </c>
    </row>
    <row r="57" spans="2:8" ht="53.25" customHeight="1" x14ac:dyDescent="0.2">
      <c r="B57" s="130"/>
      <c r="C57" s="1270" t="s">
        <v>49</v>
      </c>
      <c r="D57" s="1270"/>
      <c r="E57" s="1271"/>
      <c r="F57" s="133">
        <v>41630</v>
      </c>
      <c r="G57" s="133">
        <v>43275</v>
      </c>
      <c r="H57" s="134">
        <v>41716</v>
      </c>
    </row>
    <row r="58" spans="2:8" ht="45.75" customHeight="1" x14ac:dyDescent="0.2">
      <c r="B58" s="135"/>
      <c r="C58" s="1258" t="s">
        <v>588</v>
      </c>
      <c r="D58" s="1259"/>
      <c r="E58" s="1260"/>
      <c r="F58" s="136">
        <v>19027</v>
      </c>
      <c r="G58" s="136">
        <v>23111</v>
      </c>
      <c r="H58" s="137">
        <v>24909</v>
      </c>
    </row>
    <row r="59" spans="2:8" ht="45.75" customHeight="1" x14ac:dyDescent="0.2">
      <c r="B59" s="135"/>
      <c r="C59" s="1258" t="s">
        <v>589</v>
      </c>
      <c r="D59" s="1259"/>
      <c r="E59" s="1260"/>
      <c r="F59" s="136">
        <v>21669</v>
      </c>
      <c r="G59" s="136">
        <v>19210</v>
      </c>
      <c r="H59" s="137">
        <v>15818</v>
      </c>
    </row>
    <row r="60" spans="2:8" ht="45.75" customHeight="1" x14ac:dyDescent="0.2">
      <c r="B60" s="135"/>
      <c r="C60" s="1258" t="s">
        <v>590</v>
      </c>
      <c r="D60" s="1259"/>
      <c r="E60" s="1260"/>
      <c r="F60" s="136">
        <v>666</v>
      </c>
      <c r="G60" s="136">
        <v>666</v>
      </c>
      <c r="H60" s="137">
        <v>666</v>
      </c>
    </row>
    <row r="61" spans="2:8" ht="45.75" customHeight="1" x14ac:dyDescent="0.2">
      <c r="B61" s="135"/>
      <c r="C61" s="1258" t="s">
        <v>592</v>
      </c>
      <c r="D61" s="1259"/>
      <c r="E61" s="1260"/>
      <c r="F61" s="136">
        <v>50</v>
      </c>
      <c r="G61" s="136">
        <v>69</v>
      </c>
      <c r="H61" s="137">
        <v>103</v>
      </c>
    </row>
    <row r="62" spans="2:8" ht="45.75" customHeight="1" thickBot="1" x14ac:dyDescent="0.25">
      <c r="B62" s="138"/>
      <c r="C62" s="1261" t="s">
        <v>591</v>
      </c>
      <c r="D62" s="1262"/>
      <c r="E62" s="1263"/>
      <c r="F62" s="139">
        <v>96</v>
      </c>
      <c r="G62" s="139">
        <v>96</v>
      </c>
      <c r="H62" s="140">
        <v>96</v>
      </c>
    </row>
    <row r="63" spans="2:8" ht="52.5" customHeight="1" thickBot="1" x14ac:dyDescent="0.25">
      <c r="B63" s="141"/>
      <c r="C63" s="1264" t="s">
        <v>50</v>
      </c>
      <c r="D63" s="1264"/>
      <c r="E63" s="1265"/>
      <c r="F63" s="142">
        <v>66654</v>
      </c>
      <c r="G63" s="142">
        <v>65606</v>
      </c>
      <c r="H63" s="143">
        <v>61499</v>
      </c>
    </row>
    <row r="64" spans="2:8" ht="15" customHeight="1" x14ac:dyDescent="0.2"/>
  </sheetData>
  <sheetProtection algorithmName="SHA-512" hashValue="LkHg6kZytMplPuMW8qD4BLqHdd2BFr7r9HUwITS/XezcgvtrypY3EwzSufnL2C3kzBFkf/wFu3R0jaMFzvHc3g==" saltValue="xlv0tVkZaOzaFLMvGlyJ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48728</v>
      </c>
      <c r="E3" s="162"/>
      <c r="F3" s="163">
        <v>43773</v>
      </c>
      <c r="G3" s="164"/>
      <c r="H3" s="165"/>
    </row>
    <row r="4" spans="1:8" x14ac:dyDescent="0.2">
      <c r="A4" s="166"/>
      <c r="B4" s="167"/>
      <c r="C4" s="168"/>
      <c r="D4" s="169">
        <v>42356</v>
      </c>
      <c r="E4" s="170"/>
      <c r="F4" s="171">
        <v>30346</v>
      </c>
      <c r="G4" s="172"/>
      <c r="H4" s="173"/>
    </row>
    <row r="5" spans="1:8" x14ac:dyDescent="0.2">
      <c r="A5" s="154" t="s">
        <v>550</v>
      </c>
      <c r="B5" s="159"/>
      <c r="C5" s="160"/>
      <c r="D5" s="161">
        <v>45208</v>
      </c>
      <c r="E5" s="162"/>
      <c r="F5" s="163">
        <v>51565</v>
      </c>
      <c r="G5" s="164"/>
      <c r="H5" s="165"/>
    </row>
    <row r="6" spans="1:8" x14ac:dyDescent="0.2">
      <c r="A6" s="166"/>
      <c r="B6" s="167"/>
      <c r="C6" s="168"/>
      <c r="D6" s="169">
        <v>39633</v>
      </c>
      <c r="E6" s="170"/>
      <c r="F6" s="171">
        <v>35359</v>
      </c>
      <c r="G6" s="172"/>
      <c r="H6" s="173"/>
    </row>
    <row r="7" spans="1:8" x14ac:dyDescent="0.2">
      <c r="A7" s="154" t="s">
        <v>551</v>
      </c>
      <c r="B7" s="159"/>
      <c r="C7" s="160"/>
      <c r="D7" s="161">
        <v>47415</v>
      </c>
      <c r="E7" s="162"/>
      <c r="F7" s="163">
        <v>46686</v>
      </c>
      <c r="G7" s="164"/>
      <c r="H7" s="165"/>
    </row>
    <row r="8" spans="1:8" x14ac:dyDescent="0.2">
      <c r="A8" s="166"/>
      <c r="B8" s="167"/>
      <c r="C8" s="168"/>
      <c r="D8" s="169">
        <v>32982</v>
      </c>
      <c r="E8" s="170"/>
      <c r="F8" s="171">
        <v>32595</v>
      </c>
      <c r="G8" s="172"/>
      <c r="H8" s="173"/>
    </row>
    <row r="9" spans="1:8" x14ac:dyDescent="0.2">
      <c r="A9" s="154" t="s">
        <v>552</v>
      </c>
      <c r="B9" s="159"/>
      <c r="C9" s="160"/>
      <c r="D9" s="161">
        <v>80981</v>
      </c>
      <c r="E9" s="162"/>
      <c r="F9" s="163">
        <v>49796</v>
      </c>
      <c r="G9" s="164"/>
      <c r="H9" s="165"/>
    </row>
    <row r="10" spans="1:8" x14ac:dyDescent="0.2">
      <c r="A10" s="166"/>
      <c r="B10" s="167"/>
      <c r="C10" s="168"/>
      <c r="D10" s="169">
        <v>52655</v>
      </c>
      <c r="E10" s="170"/>
      <c r="F10" s="171">
        <v>37281</v>
      </c>
      <c r="G10" s="172"/>
      <c r="H10" s="173"/>
    </row>
    <row r="11" spans="1:8" x14ac:dyDescent="0.2">
      <c r="A11" s="154" t="s">
        <v>553</v>
      </c>
      <c r="B11" s="159"/>
      <c r="C11" s="160"/>
      <c r="D11" s="161">
        <v>105156</v>
      </c>
      <c r="E11" s="162"/>
      <c r="F11" s="163">
        <v>51681</v>
      </c>
      <c r="G11" s="164"/>
      <c r="H11" s="165"/>
    </row>
    <row r="12" spans="1:8" x14ac:dyDescent="0.2">
      <c r="A12" s="166"/>
      <c r="B12" s="167"/>
      <c r="C12" s="174"/>
      <c r="D12" s="169">
        <v>56723</v>
      </c>
      <c r="E12" s="170"/>
      <c r="F12" s="171">
        <v>37226</v>
      </c>
      <c r="G12" s="172"/>
      <c r="H12" s="173"/>
    </row>
    <row r="13" spans="1:8" x14ac:dyDescent="0.2">
      <c r="A13" s="154"/>
      <c r="B13" s="159"/>
      <c r="C13" s="175"/>
      <c r="D13" s="176">
        <v>65498</v>
      </c>
      <c r="E13" s="177"/>
      <c r="F13" s="178">
        <v>48700</v>
      </c>
      <c r="G13" s="179"/>
      <c r="H13" s="165"/>
    </row>
    <row r="14" spans="1:8" x14ac:dyDescent="0.2">
      <c r="A14" s="166"/>
      <c r="B14" s="167"/>
      <c r="C14" s="168"/>
      <c r="D14" s="169">
        <v>44870</v>
      </c>
      <c r="E14" s="170"/>
      <c r="F14" s="171">
        <v>34561</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5.33</v>
      </c>
      <c r="C19" s="180">
        <f>ROUND(VALUE(SUBSTITUTE(実質収支比率等に係る経年分析!G$48,"▲","-")),2)</f>
        <v>5.49</v>
      </c>
      <c r="D19" s="180">
        <f>ROUND(VALUE(SUBSTITUTE(実質収支比率等に係る経年分析!H$48,"▲","-")),2)</f>
        <v>9.0399999999999991</v>
      </c>
      <c r="E19" s="180">
        <f>ROUND(VALUE(SUBSTITUTE(実質収支比率等に係る経年分析!I$48,"▲","-")),2)</f>
        <v>7.98</v>
      </c>
      <c r="F19" s="180">
        <f>ROUND(VALUE(SUBSTITUTE(実質収支比率等に係る経年分析!J$48,"▲","-")),2)</f>
        <v>9.1999999999999993</v>
      </c>
    </row>
    <row r="20" spans="1:11" x14ac:dyDescent="0.2">
      <c r="A20" s="180" t="s">
        <v>54</v>
      </c>
      <c r="B20" s="180">
        <f>ROUND(VALUE(SUBSTITUTE(実質収支比率等に係る経年分析!F$47,"▲","-")),2)</f>
        <v>49.22</v>
      </c>
      <c r="C20" s="180">
        <f>ROUND(VALUE(SUBSTITUTE(実質収支比率等に係る経年分析!G$47,"▲","-")),2)</f>
        <v>49.18</v>
      </c>
      <c r="D20" s="180">
        <f>ROUND(VALUE(SUBSTITUTE(実質収支比率等に係る経年分析!H$47,"▲","-")),2)</f>
        <v>46.01</v>
      </c>
      <c r="E20" s="180">
        <f>ROUND(VALUE(SUBSTITUTE(実質収支比率等に係る経年分析!I$47,"▲","-")),2)</f>
        <v>38.81</v>
      </c>
      <c r="F20" s="180">
        <f>ROUND(VALUE(SUBSTITUTE(実質収支比率等に係る経年分析!J$47,"▲","-")),2)</f>
        <v>32.47</v>
      </c>
    </row>
    <row r="21" spans="1:11" x14ac:dyDescent="0.2">
      <c r="A21" s="180" t="s">
        <v>55</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-5.26</v>
      </c>
      <c r="F21" s="180">
        <f>IF(ISNUMBER(VALUE(SUBSTITUTE(実質収支比率等に係る経年分析!J$49,"▲","-"))),ROUND(VALUE(SUBSTITUTE(実質収支比率等に係る経年分析!J$49,"▲","-")),2),NA())</f>
        <v>-2.5299999999999998</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0.55000000000000004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0.36</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2.0099999999999998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0.77</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9.1999999999999993</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3950</v>
      </c>
      <c r="E42" s="182"/>
      <c r="F42" s="182"/>
      <c r="G42" s="182">
        <f>'実質公債費比率（分子）の構造'!L$52</f>
        <v>3782</v>
      </c>
      <c r="H42" s="182"/>
      <c r="I42" s="182"/>
      <c r="J42" s="182">
        <f>'実質公債費比率（分子）の構造'!M$52</f>
        <v>3691</v>
      </c>
      <c r="K42" s="182"/>
      <c r="L42" s="182"/>
      <c r="M42" s="182">
        <f>'実質公債費比率（分子）の構造'!N$52</f>
        <v>3526</v>
      </c>
      <c r="N42" s="182"/>
      <c r="O42" s="182"/>
      <c r="P42" s="182">
        <f>'実質公債費比率（分子）の構造'!O$52</f>
        <v>3401</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56</v>
      </c>
      <c r="C44" s="182"/>
      <c r="D44" s="182"/>
      <c r="E44" s="182">
        <f>'実質公債費比率（分子）の構造'!L$50</f>
        <v>46</v>
      </c>
      <c r="F44" s="182"/>
      <c r="G44" s="182"/>
      <c r="H44" s="182">
        <f>'実質公債費比率（分子）の構造'!M$50</f>
        <v>39</v>
      </c>
      <c r="I44" s="182"/>
      <c r="J44" s="182"/>
      <c r="K44" s="182">
        <f>'実質公債費比率（分子）の構造'!N$50</f>
        <v>49</v>
      </c>
      <c r="L44" s="182"/>
      <c r="M44" s="182"/>
      <c r="N44" s="182">
        <f>'実質公債費比率（分子）の構造'!O$50</f>
        <v>49</v>
      </c>
      <c r="O44" s="182"/>
      <c r="P44" s="182"/>
    </row>
    <row r="45" spans="1:16" x14ac:dyDescent="0.2">
      <c r="A45" s="182" t="s">
        <v>65</v>
      </c>
      <c r="B45" s="182">
        <f>'実質公債費比率（分子）の構造'!K$49</f>
        <v>121</v>
      </c>
      <c r="C45" s="182"/>
      <c r="D45" s="182"/>
      <c r="E45" s="182">
        <f>'実質公債費比率（分子）の構造'!L$49</f>
        <v>75</v>
      </c>
      <c r="F45" s="182"/>
      <c r="G45" s="182"/>
      <c r="H45" s="182">
        <f>'実質公債費比率（分子）の構造'!M$49</f>
        <v>66</v>
      </c>
      <c r="I45" s="182"/>
      <c r="J45" s="182"/>
      <c r="K45" s="182">
        <f>'実質公債費比率（分子）の構造'!N$49</f>
        <v>73</v>
      </c>
      <c r="L45" s="182"/>
      <c r="M45" s="182"/>
      <c r="N45" s="182">
        <f>'実質公債費比率（分子）の構造'!O$49</f>
        <v>75</v>
      </c>
      <c r="O45" s="182"/>
      <c r="P45" s="182"/>
    </row>
    <row r="46" spans="1:16" x14ac:dyDescent="0.2">
      <c r="A46" s="182" t="s">
        <v>66</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13</v>
      </c>
      <c r="B47" s="182" t="str">
        <f>'実質公債費比率（分子）の構造'!K$47</f>
        <v>-</v>
      </c>
      <c r="C47" s="182"/>
      <c r="D47" s="182"/>
      <c r="E47" s="182">
        <f>'実質公債費比率（分子）の構造'!L$47</f>
        <v>52</v>
      </c>
      <c r="F47" s="182"/>
      <c r="G47" s="182"/>
      <c r="H47" s="182">
        <f>'実質公債費比率（分子）の構造'!M$47</f>
        <v>46</v>
      </c>
      <c r="I47" s="182"/>
      <c r="J47" s="182"/>
      <c r="K47" s="182">
        <f>'実質公債費比率（分子）の構造'!N$47</f>
        <v>31</v>
      </c>
      <c r="L47" s="182"/>
      <c r="M47" s="182"/>
      <c r="N47" s="182">
        <f>'実質公債費比率（分子）の構造'!O$47</f>
        <v>62</v>
      </c>
      <c r="O47" s="182"/>
      <c r="P47" s="182"/>
    </row>
    <row r="48" spans="1:16" x14ac:dyDescent="0.2">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68</v>
      </c>
      <c r="B49" s="182">
        <f>'実質公債費比率（分子）の構造'!K$45</f>
        <v>1517</v>
      </c>
      <c r="C49" s="182"/>
      <c r="D49" s="182"/>
      <c r="E49" s="182">
        <f>'実質公債費比率（分子）の構造'!L$45</f>
        <v>1271</v>
      </c>
      <c r="F49" s="182"/>
      <c r="G49" s="182"/>
      <c r="H49" s="182">
        <f>'実質公債費比率（分子）の構造'!M$45</f>
        <v>1298</v>
      </c>
      <c r="I49" s="182"/>
      <c r="J49" s="182"/>
      <c r="K49" s="182">
        <f>'実質公債費比率（分子）の構造'!N$45</f>
        <v>926</v>
      </c>
      <c r="L49" s="182"/>
      <c r="M49" s="182"/>
      <c r="N49" s="182">
        <f>'実質公債費比率（分子）の構造'!O$45</f>
        <v>593</v>
      </c>
      <c r="O49" s="182"/>
      <c r="P49" s="182"/>
    </row>
    <row r="50" spans="1:16" x14ac:dyDescent="0.2">
      <c r="A50" s="182" t="s">
        <v>69</v>
      </c>
      <c r="B50" s="182" t="e">
        <f>NA()</f>
        <v>#N/A</v>
      </c>
      <c r="C50" s="182">
        <f>IF(ISNUMBER('実質公債費比率（分子）の構造'!K$53),'実質公債費比率（分子）の構造'!K$53,NA())</f>
        <v>-2256</v>
      </c>
      <c r="D50" s="182" t="e">
        <f>NA()</f>
        <v>#N/A</v>
      </c>
      <c r="E50" s="182" t="e">
        <f>NA()</f>
        <v>#N/A</v>
      </c>
      <c r="F50" s="182">
        <f>IF(ISNUMBER('実質公債費比率（分子）の構造'!L$53),'実質公債費比率（分子）の構造'!L$53,NA())</f>
        <v>-2338</v>
      </c>
      <c r="G50" s="182" t="e">
        <f>NA()</f>
        <v>#N/A</v>
      </c>
      <c r="H50" s="182" t="e">
        <f>NA()</f>
        <v>#N/A</v>
      </c>
      <c r="I50" s="182">
        <f>IF(ISNUMBER('実質公債費比率（分子）の構造'!M$53),'実質公債費比率（分子）の構造'!M$53,NA())</f>
        <v>-2242</v>
      </c>
      <c r="J50" s="182" t="e">
        <f>NA()</f>
        <v>#N/A</v>
      </c>
      <c r="K50" s="182" t="e">
        <f>NA()</f>
        <v>#N/A</v>
      </c>
      <c r="L50" s="182">
        <f>IF(ISNUMBER('実質公債費比率（分子）の構造'!N$53),'実質公債費比率（分子）の構造'!N$53,NA())</f>
        <v>-2447</v>
      </c>
      <c r="M50" s="182" t="e">
        <f>NA()</f>
        <v>#N/A</v>
      </c>
      <c r="N50" s="182" t="e">
        <f>NA()</f>
        <v>#N/A</v>
      </c>
      <c r="O50" s="182">
        <f>IF(ISNUMBER('実質公債費比率（分子）の構造'!O$53),'実質公債費比率（分子）の構造'!O$53,NA())</f>
        <v>-2622</v>
      </c>
      <c r="P50" s="182" t="e">
        <f>NA()</f>
        <v>#N/A</v>
      </c>
    </row>
    <row r="53" spans="1:16" x14ac:dyDescent="0.2">
      <c r="A53" s="150" t="s">
        <v>70</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2">
      <c r="A56" s="181" t="s">
        <v>42</v>
      </c>
      <c r="B56" s="181"/>
      <c r="C56" s="181"/>
      <c r="D56" s="181">
        <f>'将来負担比率（分子）の構造'!I$52</f>
        <v>40689</v>
      </c>
      <c r="E56" s="181"/>
      <c r="F56" s="181"/>
      <c r="G56" s="181">
        <f>'将来負担比率（分子）の構造'!J$52</f>
        <v>37288</v>
      </c>
      <c r="H56" s="181"/>
      <c r="I56" s="181"/>
      <c r="J56" s="181">
        <f>'将来負担比率（分子）の構造'!K$52</f>
        <v>33981</v>
      </c>
      <c r="K56" s="181"/>
      <c r="L56" s="181"/>
      <c r="M56" s="181">
        <f>'将来負担比率（分子）の構造'!L$52</f>
        <v>30890</v>
      </c>
      <c r="N56" s="181"/>
      <c r="O56" s="181"/>
      <c r="P56" s="181">
        <f>'将来負担比率（分子）の構造'!M$52</f>
        <v>27840</v>
      </c>
    </row>
    <row r="57" spans="1:16" x14ac:dyDescent="0.2">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40</v>
      </c>
      <c r="B58" s="181"/>
      <c r="C58" s="181"/>
      <c r="D58" s="181">
        <f>'将来負担比率（分子）の構造'!I$50</f>
        <v>66986</v>
      </c>
      <c r="E58" s="181"/>
      <c r="F58" s="181"/>
      <c r="G58" s="181">
        <f>'将来負担比率（分子）の構造'!J$50</f>
        <v>67286</v>
      </c>
      <c r="H58" s="181"/>
      <c r="I58" s="181"/>
      <c r="J58" s="181">
        <f>'将来負担比率（分子）の構造'!K$50</f>
        <v>67904</v>
      </c>
      <c r="K58" s="181"/>
      <c r="L58" s="181"/>
      <c r="M58" s="181">
        <f>'将来負担比率（分子）の構造'!L$50</f>
        <v>67197</v>
      </c>
      <c r="N58" s="181"/>
      <c r="O58" s="181"/>
      <c r="P58" s="181">
        <f>'将来負担比率（分子）の構造'!M$50</f>
        <v>63581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11919</v>
      </c>
      <c r="C62" s="181"/>
      <c r="D62" s="181"/>
      <c r="E62" s="181">
        <f>'将来負担比率（分子）の構造'!J$45</f>
        <v>11041</v>
      </c>
      <c r="F62" s="181"/>
      <c r="G62" s="181"/>
      <c r="H62" s="181">
        <f>'将来負担比率（分子）の構造'!K$45</f>
        <v>9504</v>
      </c>
      <c r="I62" s="181"/>
      <c r="J62" s="181"/>
      <c r="K62" s="181">
        <f>'将来負担比率（分子）の構造'!L$45</f>
        <v>10505</v>
      </c>
      <c r="L62" s="181"/>
      <c r="M62" s="181"/>
      <c r="N62" s="181">
        <f>'将来負担比率（分子）の構造'!M$45</f>
        <v>10254</v>
      </c>
      <c r="O62" s="181"/>
      <c r="P62" s="181"/>
    </row>
    <row r="63" spans="1:16" x14ac:dyDescent="0.2">
      <c r="A63" s="181" t="s">
        <v>33</v>
      </c>
      <c r="B63" s="181">
        <f>'将来負担比率（分子）の構造'!I$44</f>
        <v>732</v>
      </c>
      <c r="C63" s="181"/>
      <c r="D63" s="181"/>
      <c r="E63" s="181">
        <f>'将来負担比率（分子）の構造'!J$44</f>
        <v>765</v>
      </c>
      <c r="F63" s="181"/>
      <c r="G63" s="181"/>
      <c r="H63" s="181">
        <f>'将来負担比率（分子）の構造'!K$44</f>
        <v>901</v>
      </c>
      <c r="I63" s="181"/>
      <c r="J63" s="181"/>
      <c r="K63" s="181">
        <f>'将来負担比率（分子）の構造'!L$44</f>
        <v>912</v>
      </c>
      <c r="L63" s="181"/>
      <c r="M63" s="181"/>
      <c r="N63" s="181">
        <f>'将来負担比率（分子）の構造'!M$44</f>
        <v>925</v>
      </c>
      <c r="O63" s="181"/>
      <c r="P63" s="181"/>
    </row>
    <row r="64" spans="1:16" x14ac:dyDescent="0.2">
      <c r="A64" s="181" t="s">
        <v>32</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31</v>
      </c>
      <c r="B65" s="181">
        <f>'将来負担比率（分子）の構造'!I$42</f>
        <v>243</v>
      </c>
      <c r="C65" s="181"/>
      <c r="D65" s="181"/>
      <c r="E65" s="181">
        <f>'将来負担比率（分子）の構造'!J$42</f>
        <v>197</v>
      </c>
      <c r="F65" s="181"/>
      <c r="G65" s="181"/>
      <c r="H65" s="181">
        <f>'将来負担比率（分子）の構造'!K$42</f>
        <v>626</v>
      </c>
      <c r="I65" s="181"/>
      <c r="J65" s="181"/>
      <c r="K65" s="181">
        <f>'将来負担比率（分子）の構造'!L$42</f>
        <v>575</v>
      </c>
      <c r="L65" s="181"/>
      <c r="M65" s="181"/>
      <c r="N65" s="181">
        <f>'将来負担比率（分子）の構造'!M$42</f>
        <v>593</v>
      </c>
      <c r="O65" s="181"/>
      <c r="P65" s="181"/>
    </row>
    <row r="66" spans="1:16" x14ac:dyDescent="0.2">
      <c r="A66" s="181" t="s">
        <v>30</v>
      </c>
      <c r="B66" s="181">
        <f>'将来負担比率（分子）の構造'!I$41</f>
        <v>8257</v>
      </c>
      <c r="C66" s="181"/>
      <c r="D66" s="181"/>
      <c r="E66" s="181">
        <f>'将来負担比率（分子）の構造'!J$41</f>
        <v>6696</v>
      </c>
      <c r="F66" s="181"/>
      <c r="G66" s="181"/>
      <c r="H66" s="181">
        <f>'将来負担比率（分子）の構造'!K$41</f>
        <v>5145</v>
      </c>
      <c r="I66" s="181"/>
      <c r="J66" s="181"/>
      <c r="K66" s="181">
        <f>'将来負担比率（分子）の構造'!L$41</f>
        <v>5306</v>
      </c>
      <c r="L66" s="181"/>
      <c r="M66" s="181"/>
      <c r="N66" s="181">
        <f>'将来負担比率（分子）の構造'!M$41</f>
        <v>4818</v>
      </c>
      <c r="O66" s="181"/>
      <c r="P66" s="181"/>
    </row>
    <row r="67" spans="1:16" x14ac:dyDescent="0.2">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74</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75</v>
      </c>
      <c r="B72" s="185">
        <f>基金残高に係る経年分析!F55</f>
        <v>24969</v>
      </c>
      <c r="C72" s="185">
        <f>基金残高に係る経年分析!G55</f>
        <v>22276</v>
      </c>
      <c r="D72" s="185">
        <f>基金残高に係る経年分析!H55</f>
        <v>19728</v>
      </c>
    </row>
    <row r="73" spans="1:16" x14ac:dyDescent="0.2">
      <c r="A73" s="184" t="s">
        <v>76</v>
      </c>
      <c r="B73" s="185">
        <f>基金残高に係る経年分析!F56</f>
        <v>55</v>
      </c>
      <c r="C73" s="185">
        <f>基金残高に係る経年分析!G56</f>
        <v>55</v>
      </c>
      <c r="D73" s="185">
        <f>基金残高に係る経年分析!H56</f>
        <v>55</v>
      </c>
    </row>
    <row r="74" spans="1:16" x14ac:dyDescent="0.2">
      <c r="A74" s="184" t="s">
        <v>77</v>
      </c>
      <c r="B74" s="185">
        <f>基金残高に係る経年分析!F57</f>
        <v>41630</v>
      </c>
      <c r="C74" s="185">
        <f>基金残高に係る経年分析!G57</f>
        <v>43275</v>
      </c>
      <c r="D74" s="185">
        <f>基金残高に係る経年分析!H57</f>
        <v>41716</v>
      </c>
    </row>
  </sheetData>
  <sheetProtection algorithmName="SHA-512" hashValue="s6KnIrNr0Enq+gqDbZjylJHxXtli/9bzjbi5ubOBE84AEblb/wUcolWR6k5ulG1Jg67bahsXAZslbVemxUTxZg==" saltValue="icvn4tQwcImj7mBJk3Dj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西濵 岳</cp:lastModifiedBy>
  <dcterms:created xsi:type="dcterms:W3CDTF">2021-02-05T01:57:58Z</dcterms:created>
  <dcterms:modified xsi:type="dcterms:W3CDTF">2021-03-10T03:05:45Z</dcterms:modified>
  <cp:category/>
</cp:coreProperties>
</file>